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E:\040622バックアップ\総括管理\ＨＰ関連\令和4年度\スタジアム諸室利用\"/>
    </mc:Choice>
  </mc:AlternateContent>
  <xr:revisionPtr revIDLastSave="0" documentId="13_ncr:1_{5007666D-3D89-459A-BE51-A5050C61C601}" xr6:coauthVersionLast="47" xr6:coauthVersionMax="47" xr10:uidLastSave="{00000000-0000-0000-0000-000000000000}"/>
  <bookViews>
    <workbookView xWindow="-120" yWindow="-120" windowWidth="29040" windowHeight="15990" activeTab="1" xr2:uid="{00000000-000D-0000-FFFF-FFFF00000000}"/>
  </bookViews>
  <sheets>
    <sheet name="記入例" sheetId="15" r:id="rId1"/>
    <sheet name="利用申込書" sheetId="7" r:id="rId2"/>
    <sheet name="利用承認書" sheetId="12" r:id="rId3"/>
  </sheets>
  <definedNames>
    <definedName name="_xlnm.Print_Area" localSheetId="0">記入例!$A$1:$R$63</definedName>
    <definedName name="_xlnm.Print_Area" localSheetId="2">利用承認書!$A$1:$R$130</definedName>
    <definedName name="_xlnm.Print_Area" localSheetId="1">利用申込書!$A$1:$R$63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52" i="15" l="1"/>
  <c r="N51" i="15"/>
  <c r="N50" i="15"/>
  <c r="N49" i="15"/>
  <c r="N48" i="15"/>
  <c r="N47" i="15"/>
  <c r="N46" i="15"/>
  <c r="N45" i="15"/>
  <c r="N43" i="15"/>
  <c r="N42" i="15"/>
  <c r="N41" i="15"/>
  <c r="N40" i="15"/>
  <c r="N39" i="15"/>
  <c r="N38" i="15"/>
  <c r="N37" i="15"/>
  <c r="N36" i="15"/>
  <c r="N34" i="15"/>
  <c r="N33" i="15"/>
  <c r="N32" i="15"/>
  <c r="N31" i="15"/>
  <c r="N30" i="15"/>
  <c r="N29" i="15"/>
  <c r="N28" i="15"/>
  <c r="N27" i="15"/>
  <c r="D33" i="12" l="1"/>
  <c r="P52" i="7"/>
  <c r="P51" i="7"/>
  <c r="D52" i="12" l="1"/>
  <c r="D47" i="12"/>
  <c r="D48" i="12"/>
  <c r="D49" i="12"/>
  <c r="D50" i="12"/>
  <c r="D51" i="12"/>
  <c r="D46" i="12"/>
  <c r="D45" i="12"/>
  <c r="D43" i="12"/>
  <c r="D29" i="12"/>
  <c r="D30" i="12"/>
  <c r="D31" i="12"/>
  <c r="D32" i="12"/>
  <c r="D34" i="12"/>
  <c r="D35" i="12"/>
  <c r="D36" i="12"/>
  <c r="D37" i="12"/>
  <c r="D38" i="12"/>
  <c r="D39" i="12"/>
  <c r="D40" i="12"/>
  <c r="D41" i="12"/>
  <c r="D42" i="12"/>
  <c r="D28" i="12"/>
  <c r="D27" i="12"/>
  <c r="I24" i="12" l="1"/>
  <c r="I23" i="12"/>
  <c r="N23" i="12"/>
  <c r="I25" i="12"/>
  <c r="I19" i="12"/>
  <c r="I20" i="12"/>
  <c r="I21" i="12"/>
  <c r="I22" i="12"/>
  <c r="I18" i="12"/>
  <c r="I17" i="12"/>
  <c r="K22" i="12"/>
  <c r="K21" i="12"/>
  <c r="K20" i="12"/>
  <c r="K19" i="12"/>
  <c r="K18" i="12"/>
  <c r="K17" i="12"/>
  <c r="K24" i="12"/>
  <c r="K25" i="12"/>
  <c r="M25" i="12"/>
  <c r="M24" i="12"/>
  <c r="M19" i="12"/>
  <c r="M20" i="12"/>
  <c r="M21" i="12"/>
  <c r="M22" i="12"/>
  <c r="M18" i="12"/>
  <c r="M17" i="12"/>
  <c r="Q25" i="12"/>
  <c r="Q24" i="12"/>
  <c r="Q19" i="12"/>
  <c r="Q20" i="12"/>
  <c r="Q21" i="12"/>
  <c r="Q22" i="12"/>
  <c r="Q18" i="12"/>
  <c r="Q17" i="12"/>
  <c r="O25" i="12"/>
  <c r="O24" i="12"/>
  <c r="O19" i="12"/>
  <c r="O20" i="12"/>
  <c r="O21" i="12"/>
  <c r="O22" i="12"/>
  <c r="O18" i="12"/>
  <c r="O17" i="12"/>
  <c r="J26" i="7" l="1"/>
  <c r="D26" i="7"/>
  <c r="D64" i="12" l="1"/>
  <c r="N51" i="7" l="1"/>
  <c r="N50" i="7"/>
  <c r="N49" i="7"/>
  <c r="N48" i="7"/>
  <c r="N48" i="12" s="1"/>
  <c r="P29" i="12" l="1"/>
  <c r="P29" i="7" s="1"/>
  <c r="O26" i="12"/>
  <c r="O26" i="7" s="1"/>
  <c r="N4" i="12"/>
  <c r="L51" i="12"/>
  <c r="L50" i="12"/>
  <c r="L49" i="12"/>
  <c r="L48" i="12"/>
  <c r="L47" i="12"/>
  <c r="AC47" i="12" s="1"/>
  <c r="L46" i="12"/>
  <c r="L52" i="12"/>
  <c r="L43" i="12"/>
  <c r="I52" i="12"/>
  <c r="I49" i="12"/>
  <c r="I50" i="12"/>
  <c r="I51" i="12"/>
  <c r="I48" i="12"/>
  <c r="I47" i="12"/>
  <c r="P47" i="12" s="1"/>
  <c r="P47" i="7" s="1"/>
  <c r="I46" i="12"/>
  <c r="L45" i="12"/>
  <c r="I45" i="12"/>
  <c r="P45" i="12" s="1"/>
  <c r="N52" i="7"/>
  <c r="N52" i="12" s="1"/>
  <c r="P52" i="12" s="1"/>
  <c r="N47" i="7"/>
  <c r="N47" i="12" s="1"/>
  <c r="N49" i="12"/>
  <c r="N50" i="12"/>
  <c r="N51" i="12"/>
  <c r="N46" i="7"/>
  <c r="N46" i="12" s="1"/>
  <c r="N45" i="7"/>
  <c r="N45" i="12" s="1"/>
  <c r="N34" i="7"/>
  <c r="N29" i="7"/>
  <c r="N30" i="7"/>
  <c r="N31" i="7"/>
  <c r="N32" i="7"/>
  <c r="N33" i="7"/>
  <c r="N28" i="7"/>
  <c r="N27" i="7"/>
  <c r="N43" i="7"/>
  <c r="N37" i="7"/>
  <c r="N38" i="7"/>
  <c r="N39" i="7"/>
  <c r="N40" i="7"/>
  <c r="N41" i="7"/>
  <c r="N42" i="7"/>
  <c r="N36" i="7"/>
  <c r="N36" i="12" s="1"/>
  <c r="L29" i="12"/>
  <c r="L30" i="12"/>
  <c r="L31" i="12"/>
  <c r="L32" i="12"/>
  <c r="L33" i="12"/>
  <c r="L34" i="12"/>
  <c r="L35" i="12"/>
  <c r="L36" i="12"/>
  <c r="L37" i="12"/>
  <c r="L38" i="12"/>
  <c r="L39" i="12"/>
  <c r="L40" i="12"/>
  <c r="L41" i="12"/>
  <c r="L42" i="12"/>
  <c r="I43" i="12"/>
  <c r="P43" i="12" s="1"/>
  <c r="P43" i="7" s="1"/>
  <c r="I36" i="12"/>
  <c r="P36" i="12" s="1"/>
  <c r="P36" i="7" s="1"/>
  <c r="I37" i="12"/>
  <c r="P37" i="12" s="1"/>
  <c r="P37" i="7" s="1"/>
  <c r="I38" i="12"/>
  <c r="P38" i="12" s="1"/>
  <c r="P38" i="7" s="1"/>
  <c r="I39" i="12"/>
  <c r="P39" i="12" s="1"/>
  <c r="P39" i="7" s="1"/>
  <c r="I40" i="12"/>
  <c r="P40" i="12" s="1"/>
  <c r="P40" i="7" s="1"/>
  <c r="I41" i="12"/>
  <c r="P41" i="12" s="1"/>
  <c r="P41" i="7" s="1"/>
  <c r="I42" i="12"/>
  <c r="P42" i="12" s="1"/>
  <c r="P42" i="7" s="1"/>
  <c r="I35" i="12"/>
  <c r="I29" i="12"/>
  <c r="I30" i="12"/>
  <c r="P30" i="12" s="1"/>
  <c r="P30" i="7" s="1"/>
  <c r="I31" i="12"/>
  <c r="P31" i="12" s="1"/>
  <c r="P31" i="7" s="1"/>
  <c r="I32" i="12"/>
  <c r="P32" i="12" s="1"/>
  <c r="P32" i="7" s="1"/>
  <c r="I33" i="12"/>
  <c r="I34" i="12"/>
  <c r="P34" i="12" s="1"/>
  <c r="P34" i="7" s="1"/>
  <c r="L28" i="12"/>
  <c r="I28" i="12"/>
  <c r="L27" i="12"/>
  <c r="I27" i="12"/>
  <c r="P27" i="12" s="1"/>
  <c r="P27" i="7" s="1"/>
  <c r="F15" i="12"/>
  <c r="F14" i="12"/>
  <c r="M10" i="12"/>
  <c r="M7" i="12"/>
  <c r="M8" i="12"/>
  <c r="M9" i="12"/>
  <c r="M11" i="12"/>
  <c r="M6" i="12"/>
  <c r="P51" i="12" l="1"/>
  <c r="AC45" i="12"/>
  <c r="P45" i="7" s="1"/>
  <c r="AC46" i="12"/>
  <c r="P46" i="12" s="1"/>
  <c r="P46" i="7" s="1"/>
  <c r="P49" i="12"/>
  <c r="P49" i="7" s="1"/>
  <c r="P48" i="12"/>
  <c r="P48" i="7" s="1"/>
  <c r="P50" i="12"/>
  <c r="P50" i="7" s="1"/>
  <c r="P53" i="12" l="1"/>
  <c r="P53" i="7" s="1"/>
  <c r="N35" i="12"/>
  <c r="P35" i="12" s="1"/>
  <c r="P35" i="7" s="1"/>
  <c r="N28" i="12" l="1"/>
  <c r="P28" i="12" s="1"/>
  <c r="P28" i="7" s="1"/>
  <c r="N29" i="12"/>
  <c r="N30" i="12"/>
  <c r="N31" i="12"/>
  <c r="N32" i="12"/>
  <c r="N33" i="12"/>
  <c r="P33" i="12" s="1"/>
  <c r="N34" i="12"/>
  <c r="N37" i="12"/>
  <c r="N38" i="12"/>
  <c r="N39" i="12"/>
  <c r="N40" i="12"/>
  <c r="N41" i="12"/>
  <c r="N42" i="12"/>
  <c r="N43" i="12"/>
  <c r="N27" i="12"/>
  <c r="P33" i="7" l="1"/>
  <c r="P44" i="12"/>
  <c r="H56" i="12" s="1"/>
  <c r="H56" i="7" s="1"/>
  <c r="P44" i="7" l="1"/>
</calcChain>
</file>

<file path=xl/sharedStrings.xml><?xml version="1.0" encoding="utf-8"?>
<sst xmlns="http://schemas.openxmlformats.org/spreadsheetml/2006/main" count="568" uniqueCount="142">
  <si>
    <t>円</t>
    <rPh sb="0" eb="1">
      <t>エン</t>
    </rPh>
    <phoneticPr fontId="2"/>
  </si>
  <si>
    <t>来賓室</t>
    <rPh sb="0" eb="2">
      <t>ライヒン</t>
    </rPh>
    <rPh sb="2" eb="3">
      <t>シツ</t>
    </rPh>
    <phoneticPr fontId="2"/>
  </si>
  <si>
    <t>～</t>
    <phoneticPr fontId="2"/>
  </si>
  <si>
    <t>日</t>
    <rPh sb="0" eb="1">
      <t>ニチ</t>
    </rPh>
    <phoneticPr fontId="2"/>
  </si>
  <si>
    <t>インタビュールーム</t>
    <phoneticPr fontId="2"/>
  </si>
  <si>
    <t>カメラマン室</t>
    <rPh sb="5" eb="6">
      <t>シツ</t>
    </rPh>
    <phoneticPr fontId="2"/>
  </si>
  <si>
    <t>プレスルーム</t>
    <phoneticPr fontId="2"/>
  </si>
  <si>
    <t>照明設備</t>
    <rPh sb="0" eb="2">
      <t>ショウメイ</t>
    </rPh>
    <rPh sb="2" eb="4">
      <t>セツビ</t>
    </rPh>
    <phoneticPr fontId="2"/>
  </si>
  <si>
    <t>放送設備</t>
    <rPh sb="0" eb="2">
      <t>ホウソウ</t>
    </rPh>
    <rPh sb="2" eb="4">
      <t>セツビ</t>
    </rPh>
    <phoneticPr fontId="2"/>
  </si>
  <si>
    <t>大型映像装置</t>
    <rPh sb="0" eb="2">
      <t>オオガタ</t>
    </rPh>
    <rPh sb="2" eb="4">
      <t>エイゾウ</t>
    </rPh>
    <rPh sb="4" eb="6">
      <t>ソウチ</t>
    </rPh>
    <phoneticPr fontId="2"/>
  </si>
  <si>
    <t>仙台スタジアム利用申込書</t>
    <rPh sb="0" eb="2">
      <t>センダイ</t>
    </rPh>
    <rPh sb="7" eb="9">
      <t>リヨウ</t>
    </rPh>
    <rPh sb="9" eb="12">
      <t>モウシコミショ</t>
    </rPh>
    <phoneticPr fontId="2"/>
  </si>
  <si>
    <t>様式第1号</t>
    <rPh sb="0" eb="2">
      <t>ヨウシキ</t>
    </rPh>
    <rPh sb="2" eb="3">
      <t>ダイ</t>
    </rPh>
    <rPh sb="4" eb="5">
      <t>ゴウ</t>
    </rPh>
    <phoneticPr fontId="2"/>
  </si>
  <si>
    <t>仙台市指定管理者　様</t>
    <rPh sb="0" eb="3">
      <t>センダイシ</t>
    </rPh>
    <rPh sb="3" eb="5">
      <t>シテイ</t>
    </rPh>
    <rPh sb="5" eb="7">
      <t>カンリ</t>
    </rPh>
    <rPh sb="7" eb="8">
      <t>シャ</t>
    </rPh>
    <rPh sb="9" eb="10">
      <t>サマ</t>
    </rPh>
    <phoneticPr fontId="2"/>
  </si>
  <si>
    <t>代表者名</t>
    <rPh sb="0" eb="3">
      <t>ダイヒョウシャ</t>
    </rPh>
    <rPh sb="3" eb="4">
      <t>メイ</t>
    </rPh>
    <phoneticPr fontId="2"/>
  </si>
  <si>
    <t>申込者</t>
    <rPh sb="0" eb="2">
      <t>モウシコミ</t>
    </rPh>
    <rPh sb="2" eb="3">
      <t>シャ</t>
    </rPh>
    <phoneticPr fontId="2"/>
  </si>
  <si>
    <t>住所</t>
    <rPh sb="0" eb="1">
      <t>ジュウ</t>
    </rPh>
    <rPh sb="1" eb="2">
      <t>ショ</t>
    </rPh>
    <phoneticPr fontId="2"/>
  </si>
  <si>
    <t>団体名</t>
    <rPh sb="0" eb="1">
      <t>ダン</t>
    </rPh>
    <rPh sb="1" eb="2">
      <t>カラダ</t>
    </rPh>
    <rPh sb="2" eb="3">
      <t>メイ</t>
    </rPh>
    <phoneticPr fontId="2"/>
  </si>
  <si>
    <t>競技</t>
    <rPh sb="0" eb="2">
      <t>キョウギ</t>
    </rPh>
    <phoneticPr fontId="2"/>
  </si>
  <si>
    <t>利用日時</t>
    <rPh sb="0" eb="2">
      <t>リヨウ</t>
    </rPh>
    <rPh sb="2" eb="4">
      <t>ニチジ</t>
    </rPh>
    <phoneticPr fontId="2"/>
  </si>
  <si>
    <t>午前</t>
    <rPh sb="0" eb="2">
      <t>ゴゼン</t>
    </rPh>
    <phoneticPr fontId="2"/>
  </si>
  <si>
    <t>午後</t>
    <rPh sb="0" eb="2">
      <t>ゴゴ</t>
    </rPh>
    <phoneticPr fontId="2"/>
  </si>
  <si>
    <t>夜間</t>
    <rPh sb="0" eb="2">
      <t>ヤカン</t>
    </rPh>
    <phoneticPr fontId="2"/>
  </si>
  <si>
    <t>利用目的</t>
    <rPh sb="0" eb="2">
      <t>リヨウ</t>
    </rPh>
    <rPh sb="2" eb="4">
      <t>モクテキ</t>
    </rPh>
    <phoneticPr fontId="2"/>
  </si>
  <si>
    <t>一般</t>
    <rPh sb="0" eb="2">
      <t>イッパン</t>
    </rPh>
    <phoneticPr fontId="2"/>
  </si>
  <si>
    <t>生徒</t>
    <rPh sb="0" eb="2">
      <t>セイト</t>
    </rPh>
    <phoneticPr fontId="2"/>
  </si>
  <si>
    <t>イベント</t>
    <phoneticPr fontId="2"/>
  </si>
  <si>
    <t>全日</t>
    <rPh sb="0" eb="1">
      <t>ゼン</t>
    </rPh>
    <rPh sb="1" eb="2">
      <t>ニチ</t>
    </rPh>
    <phoneticPr fontId="2"/>
  </si>
  <si>
    <t>連絡先</t>
    <rPh sb="0" eb="3">
      <t>レンラクサキ</t>
    </rPh>
    <phoneticPr fontId="2"/>
  </si>
  <si>
    <t>１F</t>
    <phoneticPr fontId="2"/>
  </si>
  <si>
    <t>３F</t>
    <phoneticPr fontId="2"/>
  </si>
  <si>
    <t>４F</t>
    <phoneticPr fontId="2"/>
  </si>
  <si>
    <t>付属施設</t>
    <rPh sb="0" eb="2">
      <t>フゾク</t>
    </rPh>
    <rPh sb="2" eb="4">
      <t>シセツ</t>
    </rPh>
    <phoneticPr fontId="2"/>
  </si>
  <si>
    <t>仙台スタジアムを利用したいので、仙台市都市公園条例施行規則第6条第1項の規定により、次のとおり申し込みます。</t>
    <rPh sb="0" eb="2">
      <t>センダイ</t>
    </rPh>
    <rPh sb="8" eb="10">
      <t>リヨウ</t>
    </rPh>
    <rPh sb="16" eb="19">
      <t>センダイシ</t>
    </rPh>
    <rPh sb="19" eb="21">
      <t>トシ</t>
    </rPh>
    <rPh sb="21" eb="23">
      <t>コウエン</t>
    </rPh>
    <rPh sb="23" eb="25">
      <t>ジョウレイ</t>
    </rPh>
    <rPh sb="25" eb="27">
      <t>セコウ</t>
    </rPh>
    <rPh sb="27" eb="29">
      <t>キソク</t>
    </rPh>
    <rPh sb="29" eb="30">
      <t>ダイ</t>
    </rPh>
    <rPh sb="31" eb="32">
      <t>ジョウ</t>
    </rPh>
    <rPh sb="32" eb="33">
      <t>ダイ</t>
    </rPh>
    <rPh sb="34" eb="35">
      <t>コウ</t>
    </rPh>
    <rPh sb="36" eb="38">
      <t>キテイ</t>
    </rPh>
    <rPh sb="42" eb="43">
      <t>ツギ</t>
    </rPh>
    <rPh sb="47" eb="48">
      <t>モウ</t>
    </rPh>
    <rPh sb="49" eb="50">
      <t>コ</t>
    </rPh>
    <phoneticPr fontId="2"/>
  </si>
  <si>
    <t>利用責任者</t>
    <rPh sb="0" eb="2">
      <t>リヨウ</t>
    </rPh>
    <rPh sb="2" eb="5">
      <t>セキニンシャ</t>
    </rPh>
    <phoneticPr fontId="2"/>
  </si>
  <si>
    <t>※1：生徒が利用する場合は全額減免　　　　※2：一般利用は全額減免</t>
    <rPh sb="3" eb="5">
      <t>セイト</t>
    </rPh>
    <rPh sb="6" eb="8">
      <t>リヨウ</t>
    </rPh>
    <rPh sb="10" eb="12">
      <t>バアイ</t>
    </rPh>
    <rPh sb="13" eb="15">
      <t>ゼンガク</t>
    </rPh>
    <rPh sb="15" eb="17">
      <t>ゲンメン</t>
    </rPh>
    <rPh sb="24" eb="26">
      <t>イッパン</t>
    </rPh>
    <rPh sb="26" eb="28">
      <t>リヨウ</t>
    </rPh>
    <rPh sb="29" eb="31">
      <t>ゼンガク</t>
    </rPh>
    <rPh sb="31" eb="33">
      <t>ゲンメン</t>
    </rPh>
    <phoneticPr fontId="2"/>
  </si>
  <si>
    <t>使用料の合計</t>
    <rPh sb="0" eb="2">
      <t>シヨウ</t>
    </rPh>
    <rPh sb="2" eb="3">
      <t>リョウ</t>
    </rPh>
    <rPh sb="4" eb="6">
      <t>ゴウケイ</t>
    </rPh>
    <phoneticPr fontId="2"/>
  </si>
  <si>
    <t>備考</t>
    <rPh sb="0" eb="2">
      <t>ビコウ</t>
    </rPh>
    <phoneticPr fontId="2"/>
  </si>
  <si>
    <t>決裁</t>
    <rPh sb="0" eb="2">
      <t>ケッサイ</t>
    </rPh>
    <phoneticPr fontId="2"/>
  </si>
  <si>
    <t>課長</t>
    <rPh sb="0" eb="2">
      <t>カチョウ</t>
    </rPh>
    <phoneticPr fontId="2"/>
  </si>
  <si>
    <t>係長</t>
    <rPh sb="0" eb="2">
      <t>カカリチョウ</t>
    </rPh>
    <phoneticPr fontId="2"/>
  </si>
  <si>
    <t>係員</t>
    <rPh sb="0" eb="2">
      <t>カカリイン</t>
    </rPh>
    <phoneticPr fontId="2"/>
  </si>
  <si>
    <t>発議年月日</t>
    <rPh sb="0" eb="2">
      <t>ハツギ</t>
    </rPh>
    <rPh sb="2" eb="5">
      <t>ネンガッピ</t>
    </rPh>
    <phoneticPr fontId="2"/>
  </si>
  <si>
    <t>決裁年月日</t>
    <rPh sb="0" eb="2">
      <t>ケッサイ</t>
    </rPh>
    <rPh sb="2" eb="5">
      <t>ネンガッピ</t>
    </rPh>
    <phoneticPr fontId="2"/>
  </si>
  <si>
    <t>承認年月日</t>
    <rPh sb="0" eb="2">
      <t>ショウニン</t>
    </rPh>
    <rPh sb="2" eb="5">
      <t>ネンガッピ</t>
    </rPh>
    <phoneticPr fontId="2"/>
  </si>
  <si>
    <t>承認番号</t>
    <rPh sb="0" eb="2">
      <t>ショウニン</t>
    </rPh>
    <rPh sb="2" eb="4">
      <t>バンゴウ</t>
    </rPh>
    <phoneticPr fontId="2"/>
  </si>
  <si>
    <t xml:space="preserve">　　　年　　　月　　　日  </t>
    <rPh sb="3" eb="4">
      <t>ネン</t>
    </rPh>
    <rPh sb="7" eb="8">
      <t>ガツ</t>
    </rPh>
    <rPh sb="11" eb="12">
      <t>ヒ</t>
    </rPh>
    <phoneticPr fontId="2"/>
  </si>
  <si>
    <t>午前・午後/午後・夜間</t>
    <rPh sb="0" eb="2">
      <t>ゴゼン</t>
    </rPh>
    <rPh sb="3" eb="5">
      <t>ゴゴ</t>
    </rPh>
    <rPh sb="6" eb="8">
      <t>ゴゴ</t>
    </rPh>
    <rPh sb="9" eb="11">
      <t>ヤカン</t>
    </rPh>
    <phoneticPr fontId="2"/>
  </si>
  <si>
    <t>入場料
徴収
なし</t>
    <rPh sb="0" eb="3">
      <t>ニュウジョウリョウ</t>
    </rPh>
    <rPh sb="4" eb="6">
      <t>チョウシュウ</t>
    </rPh>
    <phoneticPr fontId="2"/>
  </si>
  <si>
    <t>メインスタンドのみ</t>
    <phoneticPr fontId="2"/>
  </si>
  <si>
    <t>全スタンド</t>
    <rPh sb="0" eb="1">
      <t>ゼン</t>
    </rPh>
    <phoneticPr fontId="2"/>
  </si>
  <si>
    <t>入場料
徴収
あり</t>
    <rPh sb="0" eb="3">
      <t>ニュウジョウリョウ</t>
    </rPh>
    <rPh sb="4" eb="6">
      <t>チョウシュウ</t>
    </rPh>
    <phoneticPr fontId="2"/>
  </si>
  <si>
    <t>基本使用料</t>
    <rPh sb="0" eb="2">
      <t>キホン</t>
    </rPh>
    <rPh sb="2" eb="4">
      <t>シヨウ</t>
    </rPh>
    <rPh sb="4" eb="5">
      <t>リョウ</t>
    </rPh>
    <phoneticPr fontId="2"/>
  </si>
  <si>
    <t>本部室</t>
    <rPh sb="0" eb="2">
      <t>ホンブ</t>
    </rPh>
    <rPh sb="2" eb="3">
      <t>シツ</t>
    </rPh>
    <phoneticPr fontId="2"/>
  </si>
  <si>
    <t>プレスルーム</t>
    <phoneticPr fontId="2"/>
  </si>
  <si>
    <t>インタビュールーム</t>
    <phoneticPr fontId="2"/>
  </si>
  <si>
    <t>ミーティングルーム①</t>
    <phoneticPr fontId="2"/>
  </si>
  <si>
    <t>ミーティングルーム②</t>
    <phoneticPr fontId="2"/>
  </si>
  <si>
    <t>ウォーミングアップ場①</t>
    <rPh sb="9" eb="10">
      <t>ジョウ</t>
    </rPh>
    <phoneticPr fontId="2"/>
  </si>
  <si>
    <t>ウォーミングアップ場②</t>
    <rPh sb="9" eb="10">
      <t>ジョウ</t>
    </rPh>
    <phoneticPr fontId="2"/>
  </si>
  <si>
    <t>～</t>
    <phoneticPr fontId="2"/>
  </si>
  <si>
    <t>１F</t>
    <phoneticPr fontId="2"/>
  </si>
  <si>
    <t>会議室①</t>
    <rPh sb="0" eb="3">
      <t>カイギシツ</t>
    </rPh>
    <phoneticPr fontId="2"/>
  </si>
  <si>
    <t>会議室②</t>
    <rPh sb="0" eb="3">
      <t>カイギシツ</t>
    </rPh>
    <phoneticPr fontId="2"/>
  </si>
  <si>
    <t>中継室①</t>
    <rPh sb="0" eb="2">
      <t>チュウケイ</t>
    </rPh>
    <rPh sb="2" eb="3">
      <t>シツ</t>
    </rPh>
    <phoneticPr fontId="2"/>
  </si>
  <si>
    <t>中継室②</t>
    <rPh sb="0" eb="2">
      <t>チュウケイ</t>
    </rPh>
    <rPh sb="2" eb="3">
      <t>シツ</t>
    </rPh>
    <phoneticPr fontId="2"/>
  </si>
  <si>
    <t>中継室③</t>
    <rPh sb="0" eb="2">
      <t>チュウケイ</t>
    </rPh>
    <rPh sb="2" eb="3">
      <t>シツ</t>
    </rPh>
    <phoneticPr fontId="2"/>
  </si>
  <si>
    <t>中継室④</t>
    <rPh sb="0" eb="2">
      <t>チュウケイ</t>
    </rPh>
    <rPh sb="2" eb="3">
      <t>シツ</t>
    </rPh>
    <phoneticPr fontId="2"/>
  </si>
  <si>
    <t>中継室⑤</t>
    <rPh sb="0" eb="2">
      <t>チュウケイ</t>
    </rPh>
    <rPh sb="2" eb="3">
      <t>シツ</t>
    </rPh>
    <phoneticPr fontId="2"/>
  </si>
  <si>
    <t>中継室⑥</t>
    <rPh sb="0" eb="2">
      <t>チュウケイ</t>
    </rPh>
    <rPh sb="2" eb="3">
      <t>シツ</t>
    </rPh>
    <phoneticPr fontId="2"/>
  </si>
  <si>
    <t>３F</t>
    <phoneticPr fontId="2"/>
  </si>
  <si>
    <t>４F</t>
    <phoneticPr fontId="2"/>
  </si>
  <si>
    <t>小計　②</t>
    <rPh sb="0" eb="2">
      <t>ショウケイ</t>
    </rPh>
    <phoneticPr fontId="2"/>
  </si>
  <si>
    <t>空調設備</t>
    <rPh sb="0" eb="2">
      <t>クウチョウ</t>
    </rPh>
    <rPh sb="2" eb="4">
      <t>セツビ</t>
    </rPh>
    <phoneticPr fontId="2"/>
  </si>
  <si>
    <t>冷房</t>
    <rPh sb="0" eb="2">
      <t>レイボウ</t>
    </rPh>
    <phoneticPr fontId="2"/>
  </si>
  <si>
    <t>暖房</t>
    <rPh sb="0" eb="2">
      <t>ダンボウ</t>
    </rPh>
    <phoneticPr fontId="2"/>
  </si>
  <si>
    <t>広告表示あり</t>
    <rPh sb="0" eb="2">
      <t>コウコク</t>
    </rPh>
    <rPh sb="2" eb="4">
      <t>ヒョウジ</t>
    </rPh>
    <phoneticPr fontId="2"/>
  </si>
  <si>
    <t>小計　③</t>
    <rPh sb="0" eb="2">
      <t>ショウケイ</t>
    </rPh>
    <phoneticPr fontId="2"/>
  </si>
  <si>
    <t>附帯設備</t>
    <rPh sb="0" eb="4">
      <t>フタイセツビ</t>
    </rPh>
    <phoneticPr fontId="2"/>
  </si>
  <si>
    <t>①+②+③　＝</t>
    <phoneticPr fontId="2"/>
  </si>
  <si>
    <t>利用日時</t>
    <rPh sb="0" eb="2">
      <t>リヨウ</t>
    </rPh>
    <rPh sb="2" eb="4">
      <t>ニチジ</t>
    </rPh>
    <phoneticPr fontId="2"/>
  </si>
  <si>
    <t>利用目的</t>
    <rPh sb="0" eb="2">
      <t>リヨウ</t>
    </rPh>
    <rPh sb="2" eb="4">
      <t>モクテキ</t>
    </rPh>
    <phoneticPr fontId="2"/>
  </si>
  <si>
    <t>※1</t>
    <phoneticPr fontId="2"/>
  </si>
  <si>
    <t>※1　※2</t>
    <phoneticPr fontId="2"/>
  </si>
  <si>
    <t>～</t>
    <phoneticPr fontId="2"/>
  </si>
  <si>
    <t>～</t>
    <phoneticPr fontId="2"/>
  </si>
  <si>
    <t>全灯（1,500LUX)</t>
    <rPh sb="0" eb="2">
      <t>ゼントウ</t>
    </rPh>
    <phoneticPr fontId="2"/>
  </si>
  <si>
    <t>半灯（750LUX）</t>
    <rPh sb="0" eb="1">
      <t>ハン</t>
    </rPh>
    <rPh sb="1" eb="2">
      <t>トウ</t>
    </rPh>
    <phoneticPr fontId="2"/>
  </si>
  <si>
    <t>1/5灯（300LUX）</t>
    <rPh sb="3" eb="4">
      <t>トウ</t>
    </rPh>
    <phoneticPr fontId="2"/>
  </si>
  <si>
    <t>電話番号</t>
    <rPh sb="0" eb="1">
      <t>デン</t>
    </rPh>
    <rPh sb="1" eb="2">
      <t>ハナシ</t>
    </rPh>
    <rPh sb="2" eb="4">
      <t>バンゴウ</t>
    </rPh>
    <phoneticPr fontId="2"/>
  </si>
  <si>
    <t>　　　年　　月　　日付けで申し込みがありました仙台スタジアムの利用について、上記申し込みのとおり承認してよろしいか伺います。</t>
    <rPh sb="3" eb="4">
      <t>ネン</t>
    </rPh>
    <rPh sb="6" eb="7">
      <t>ガツ</t>
    </rPh>
    <rPh sb="9" eb="10">
      <t>ニチ</t>
    </rPh>
    <rPh sb="10" eb="11">
      <t>ヅ</t>
    </rPh>
    <rPh sb="13" eb="14">
      <t>モウ</t>
    </rPh>
    <rPh sb="15" eb="16">
      <t>コ</t>
    </rPh>
    <rPh sb="23" eb="25">
      <t>センダイ</t>
    </rPh>
    <rPh sb="31" eb="33">
      <t>リヨウ</t>
    </rPh>
    <rPh sb="38" eb="40">
      <t>ジョウキ</t>
    </rPh>
    <rPh sb="40" eb="41">
      <t>モウ</t>
    </rPh>
    <rPh sb="42" eb="43">
      <t>コ</t>
    </rPh>
    <phoneticPr fontId="2"/>
  </si>
  <si>
    <t>区分①</t>
    <rPh sb="0" eb="2">
      <t>クブン</t>
    </rPh>
    <phoneticPr fontId="2"/>
  </si>
  <si>
    <t>区分②</t>
    <rPh sb="0" eb="2">
      <t>クブン</t>
    </rPh>
    <phoneticPr fontId="2"/>
  </si>
  <si>
    <t>入場料
徴収
なし　/　競技　/　一般</t>
    <rPh sb="0" eb="3">
      <t>ニュウジョウリョウ</t>
    </rPh>
    <rPh sb="4" eb="6">
      <t>チョウシュウ</t>
    </rPh>
    <rPh sb="12" eb="14">
      <t>キョウギ</t>
    </rPh>
    <rPh sb="17" eb="19">
      <t>イッパン</t>
    </rPh>
    <phoneticPr fontId="2"/>
  </si>
  <si>
    <t>入場料徴収なし　/　競技　/　生徒　</t>
    <rPh sb="0" eb="3">
      <t>ニュウジョウリョウ</t>
    </rPh>
    <rPh sb="3" eb="5">
      <t>チョウシュウ</t>
    </rPh>
    <rPh sb="10" eb="12">
      <t>キョウギ</t>
    </rPh>
    <rPh sb="15" eb="17">
      <t>セイト</t>
    </rPh>
    <phoneticPr fontId="2"/>
  </si>
  <si>
    <t>入場料徴収なし　/　イベント　/　一般</t>
    <rPh sb="0" eb="5">
      <t>ニュウジョウリョウチョウシュウ</t>
    </rPh>
    <rPh sb="17" eb="19">
      <t>イッパン</t>
    </rPh>
    <phoneticPr fontId="2"/>
  </si>
  <si>
    <t>入場料徴収なし　/　イベント　/　生徒</t>
    <rPh sb="0" eb="5">
      <t>ニュウジョウリョウチョウシュウ</t>
    </rPh>
    <rPh sb="17" eb="19">
      <t>セイト</t>
    </rPh>
    <phoneticPr fontId="2"/>
  </si>
  <si>
    <t>小計　①</t>
    <phoneticPr fontId="2"/>
  </si>
  <si>
    <t>区分①　/　区分②</t>
    <rPh sb="0" eb="2">
      <t>クブン</t>
    </rPh>
    <rPh sb="6" eb="8">
      <t>クブン</t>
    </rPh>
    <phoneticPr fontId="2"/>
  </si>
  <si>
    <t>区分①</t>
    <rPh sb="0" eb="2">
      <t>クブン</t>
    </rPh>
    <phoneticPr fontId="2"/>
  </si>
  <si>
    <t>区分②</t>
    <rPh sb="0" eb="2">
      <t>クブン</t>
    </rPh>
    <phoneticPr fontId="2"/>
  </si>
  <si>
    <t>使用スタンド</t>
    <rPh sb="0" eb="2">
      <t>シヨウ</t>
    </rPh>
    <phoneticPr fontId="2"/>
  </si>
  <si>
    <t>メインスタンドのみ(加算なし)</t>
    <rPh sb="10" eb="12">
      <t>カサン</t>
    </rPh>
    <phoneticPr fontId="2"/>
  </si>
  <si>
    <t>全スタンド(入場料収入5％加算あり)</t>
    <rPh sb="0" eb="1">
      <t>ゼン</t>
    </rPh>
    <rPh sb="6" eb="11">
      <t>ニュウジョウリョウシュウニュウ</t>
    </rPh>
    <rPh sb="13" eb="15">
      <t>カサン</t>
    </rPh>
    <phoneticPr fontId="2"/>
  </si>
  <si>
    <t>仙台スタジアム利用承認書</t>
    <rPh sb="0" eb="2">
      <t>センダイ</t>
    </rPh>
    <rPh sb="7" eb="9">
      <t>リヨウ</t>
    </rPh>
    <rPh sb="9" eb="12">
      <t>ショウニンショ</t>
    </rPh>
    <phoneticPr fontId="2"/>
  </si>
  <si>
    <t>様式第2号</t>
    <rPh sb="0" eb="2">
      <t>ヨウシキ</t>
    </rPh>
    <rPh sb="2" eb="3">
      <t>ダイ</t>
    </rPh>
    <rPh sb="4" eb="5">
      <t>ゴウ</t>
    </rPh>
    <phoneticPr fontId="2"/>
  </si>
  <si>
    <t>　　　　年　　　　月　　　　日付けで申し込みがありました仙台スタジアムの利用について、裏面に記載する</t>
    <rPh sb="4" eb="5">
      <t>ネン</t>
    </rPh>
    <rPh sb="9" eb="10">
      <t>ガツ</t>
    </rPh>
    <rPh sb="14" eb="15">
      <t>ニチ</t>
    </rPh>
    <rPh sb="15" eb="16">
      <t>ヅ</t>
    </rPh>
    <rPh sb="18" eb="19">
      <t>モウ</t>
    </rPh>
    <rPh sb="20" eb="21">
      <t>コ</t>
    </rPh>
    <rPh sb="28" eb="30">
      <t>センダイ</t>
    </rPh>
    <rPh sb="36" eb="38">
      <t>リヨウ</t>
    </rPh>
    <rPh sb="43" eb="45">
      <t>ウラメン</t>
    </rPh>
    <rPh sb="46" eb="48">
      <t>キサイ</t>
    </rPh>
    <phoneticPr fontId="2"/>
  </si>
  <si>
    <t>事項を遵守することを条件として、上記のとおり承認します。</t>
    <rPh sb="0" eb="2">
      <t>ジコウ</t>
    </rPh>
    <rPh sb="3" eb="5">
      <t>ジュンシュ</t>
    </rPh>
    <rPh sb="10" eb="12">
      <t>ジョウケン</t>
    </rPh>
    <rPh sb="16" eb="18">
      <t>ジョウキ</t>
    </rPh>
    <rPh sb="22" eb="24">
      <t>ショウニン</t>
    </rPh>
    <phoneticPr fontId="2"/>
  </si>
  <si>
    <t>承認番号</t>
    <rPh sb="0" eb="4">
      <t>ショウニンバンゴウ</t>
    </rPh>
    <phoneticPr fontId="2"/>
  </si>
  <si>
    <t>年</t>
    <rPh sb="0" eb="1">
      <t>ネン</t>
    </rPh>
    <phoneticPr fontId="2"/>
  </si>
  <si>
    <t>月</t>
    <rPh sb="0" eb="1">
      <t>ガツ</t>
    </rPh>
    <phoneticPr fontId="2"/>
  </si>
  <si>
    <t>仙台市指定管理者</t>
    <rPh sb="0" eb="3">
      <t>センダイシ</t>
    </rPh>
    <rPh sb="3" eb="8">
      <t>シテイカンリシャ</t>
    </rPh>
    <phoneticPr fontId="2"/>
  </si>
  <si>
    <t>【　遵　　守　　事　　項　】</t>
    <rPh sb="2" eb="3">
      <t>ジュン</t>
    </rPh>
    <rPh sb="5" eb="6">
      <t>マモル</t>
    </rPh>
    <rPh sb="8" eb="9">
      <t>コト</t>
    </rPh>
    <rPh sb="11" eb="12">
      <t>コウ</t>
    </rPh>
    <phoneticPr fontId="2"/>
  </si>
  <si>
    <t xml:space="preserve">
１．施設を利用する際は、この承認書を係員に提示し、利用中は承認書を携帯すること。
２．承認を「受けた利用目的以外の用途のために、施設を利用してはならないこと。
３．フィールド内に立ち入る場合には、原則としてスパイクを着用すること。
４．利用が終了したあとは、直ちに掃除を行い、発生したごみは指定のゴミ袋を事前に用意し
　　所定の集積所に持ち込み、ごみを放置したり、施設内で焼却したりしないこと。
５．フィールド内での喫煙・飲食やスタンド内での喫煙はできません。
６．承認を受けている施設以外の場所へ無断で立ち入らないこと。
７．承認を受けた施設利用の権利は、他人に譲渡したり、転貸することはできません。
８．フィールド内にスタンドから紙ふぶき、テープ、カン、金属類等を投げ入れないこと。
９．スタジアムの近隣に居住する住民に迷惑を及ぼす騒音となる楽器の演奏や音響機器の
　　使用等を行わないこと。
10．施設を損傷したり、汚損しないこと。損傷・汚損した場合には、利用者が自ら原状回復を
　　　行い、又は原状回復に要する費用を負担しなければならない。
11．承認を得ないで、寄附の募集や物品の販売を行ったり、貼り紙、貼り札、立て看板を表
　　　示しないこと。
12．他人に危害を及ぼしたり、他人の迷惑となるおそれのある物品や動物をスタジアム内に
　　　持ち込んではならないこと。
13．火災・盗難・事故の発生防止に努めること。
14．大型映像装置を操作したり、照明設備や放送設備を利用するときは、球技場の係員の
　　　指示に従うこと。
15．利用内容に応じて、会場の設営、競技用器具の準備、施設・設備の利用方法等につい
　　　て、事前に係員と打合せをすること。
16．利用終了後は施設の原状回復を行い、作業が完了したときは、速やかにその旨を係員
　　　に届け出て、点検を受けること。</t>
    <rPh sb="3" eb="5">
      <t>シセツ</t>
    </rPh>
    <rPh sb="6" eb="8">
      <t>リヨウ</t>
    </rPh>
    <rPh sb="10" eb="11">
      <t>サイ</t>
    </rPh>
    <rPh sb="15" eb="18">
      <t>ショウニンショ</t>
    </rPh>
    <rPh sb="19" eb="21">
      <t>カカリイン</t>
    </rPh>
    <rPh sb="22" eb="24">
      <t>テイジ</t>
    </rPh>
    <rPh sb="26" eb="29">
      <t>リヨウチュウ</t>
    </rPh>
    <rPh sb="30" eb="33">
      <t>ショウニンショ</t>
    </rPh>
    <rPh sb="34" eb="36">
      <t>ケイタイ</t>
    </rPh>
    <rPh sb="45" eb="47">
      <t>ショウニン</t>
    </rPh>
    <rPh sb="49" eb="50">
      <t>ウ</t>
    </rPh>
    <rPh sb="52" eb="58">
      <t>リヨウモクテキイガイ</t>
    </rPh>
    <rPh sb="59" eb="61">
      <t>ヨウト</t>
    </rPh>
    <rPh sb="66" eb="68">
      <t>シセツ</t>
    </rPh>
    <rPh sb="69" eb="71">
      <t>リヨウ</t>
    </rPh>
    <rPh sb="90" eb="91">
      <t>ナイ</t>
    </rPh>
    <rPh sb="92" eb="93">
      <t>タ</t>
    </rPh>
    <rPh sb="94" eb="95">
      <t>イ</t>
    </rPh>
    <rPh sb="96" eb="98">
      <t>バアイ</t>
    </rPh>
    <rPh sb="101" eb="103">
      <t>ゲンソク</t>
    </rPh>
    <rPh sb="111" eb="113">
      <t>チャクヨウ</t>
    </rPh>
    <rPh sb="122" eb="124">
      <t>リヨウ</t>
    </rPh>
    <rPh sb="125" eb="127">
      <t>シュウリョウ</t>
    </rPh>
    <rPh sb="133" eb="134">
      <t>タダ</t>
    </rPh>
    <rPh sb="136" eb="138">
      <t>ソウジ</t>
    </rPh>
    <rPh sb="139" eb="140">
      <t>オコナ</t>
    </rPh>
    <rPh sb="142" eb="144">
      <t>ハッセイ</t>
    </rPh>
    <rPh sb="149" eb="151">
      <t>シテイ</t>
    </rPh>
    <rPh sb="154" eb="155">
      <t>ブクロ</t>
    </rPh>
    <rPh sb="156" eb="158">
      <t>ジゼン</t>
    </rPh>
    <rPh sb="159" eb="161">
      <t>ヨウイ</t>
    </rPh>
    <rPh sb="165" eb="167">
      <t>ショテイ</t>
    </rPh>
    <rPh sb="168" eb="171">
      <t>シュウセキジョ</t>
    </rPh>
    <rPh sb="172" eb="173">
      <t>モ</t>
    </rPh>
    <rPh sb="174" eb="175">
      <t>コ</t>
    </rPh>
    <rPh sb="180" eb="182">
      <t>ホウチ</t>
    </rPh>
    <rPh sb="186" eb="189">
      <t>シセツナイ</t>
    </rPh>
    <rPh sb="190" eb="192">
      <t>ショウキャク</t>
    </rPh>
    <rPh sb="210" eb="211">
      <t>ナイ</t>
    </rPh>
    <rPh sb="213" eb="215">
      <t>キツエン</t>
    </rPh>
    <rPh sb="216" eb="218">
      <t>インショク</t>
    </rPh>
    <rPh sb="223" eb="224">
      <t>ナイ</t>
    </rPh>
    <rPh sb="226" eb="228">
      <t>キツエン</t>
    </rPh>
    <rPh sb="239" eb="241">
      <t>ショウニン</t>
    </rPh>
    <rPh sb="242" eb="243">
      <t>ウ</t>
    </rPh>
    <rPh sb="247" eb="249">
      <t>シセツ</t>
    </rPh>
    <rPh sb="249" eb="251">
      <t>イガイ</t>
    </rPh>
    <rPh sb="252" eb="254">
      <t>バショ</t>
    </rPh>
    <rPh sb="255" eb="257">
      <t>ムダン</t>
    </rPh>
    <rPh sb="258" eb="259">
      <t>タ</t>
    </rPh>
    <rPh sb="260" eb="261">
      <t>イ</t>
    </rPh>
    <rPh sb="271" eb="273">
      <t>ショウニン</t>
    </rPh>
    <rPh sb="274" eb="275">
      <t>ウ</t>
    </rPh>
    <rPh sb="277" eb="279">
      <t>シセツ</t>
    </rPh>
    <rPh sb="279" eb="281">
      <t>リヨウ</t>
    </rPh>
    <rPh sb="282" eb="284">
      <t>ケンリ</t>
    </rPh>
    <rPh sb="286" eb="288">
      <t>タニン</t>
    </rPh>
    <rPh sb="289" eb="291">
      <t>ジョウト</t>
    </rPh>
    <rPh sb="295" eb="296">
      <t>テン</t>
    </rPh>
    <rPh sb="296" eb="297">
      <t>カ</t>
    </rPh>
    <rPh sb="317" eb="318">
      <t>ナイ</t>
    </rPh>
    <rPh sb="325" eb="326">
      <t>カミ</t>
    </rPh>
    <rPh sb="337" eb="340">
      <t>キンゾクルイ</t>
    </rPh>
    <rPh sb="340" eb="341">
      <t>トウ</t>
    </rPh>
    <rPh sb="342" eb="343">
      <t>ナ</t>
    </rPh>
    <rPh sb="344" eb="345">
      <t>イ</t>
    </rPh>
    <rPh sb="361" eb="363">
      <t>キンリン</t>
    </rPh>
    <rPh sb="364" eb="366">
      <t>キョジュウ</t>
    </rPh>
    <rPh sb="368" eb="370">
      <t>ジュウミン</t>
    </rPh>
    <rPh sb="371" eb="373">
      <t>メイワク</t>
    </rPh>
    <rPh sb="374" eb="375">
      <t>オヨ</t>
    </rPh>
    <rPh sb="377" eb="379">
      <t>ソウオン</t>
    </rPh>
    <rPh sb="382" eb="384">
      <t>ガッキ</t>
    </rPh>
    <rPh sb="385" eb="387">
      <t>エンソウ</t>
    </rPh>
    <rPh sb="388" eb="392">
      <t>オンキョウキキ</t>
    </rPh>
    <rPh sb="396" eb="399">
      <t>シヨウトウ</t>
    </rPh>
    <rPh sb="400" eb="401">
      <t>オコナ</t>
    </rPh>
    <rPh sb="412" eb="414">
      <t>シセツ</t>
    </rPh>
    <rPh sb="415" eb="417">
      <t>ソンショウ</t>
    </rPh>
    <rPh sb="421" eb="423">
      <t>オソン</t>
    </rPh>
    <rPh sb="429" eb="431">
      <t>ソンショウ</t>
    </rPh>
    <rPh sb="432" eb="434">
      <t>オソン</t>
    </rPh>
    <rPh sb="436" eb="438">
      <t>バアイ</t>
    </rPh>
    <rPh sb="441" eb="444">
      <t>リヨウシャ</t>
    </rPh>
    <rPh sb="445" eb="446">
      <t>ミズカ</t>
    </rPh>
    <rPh sb="447" eb="451">
      <t>ゲンジョウカイフク</t>
    </rPh>
    <rPh sb="456" eb="457">
      <t>オコナ</t>
    </rPh>
    <rPh sb="459" eb="460">
      <t>マタ</t>
    </rPh>
    <rPh sb="461" eb="465">
      <t>ゲンジョウカイフク</t>
    </rPh>
    <rPh sb="466" eb="467">
      <t>ヨウ</t>
    </rPh>
    <rPh sb="469" eb="471">
      <t>ヒヨウ</t>
    </rPh>
    <rPh sb="472" eb="474">
      <t>フタン</t>
    </rPh>
    <rPh sb="489" eb="491">
      <t>ショウニン</t>
    </rPh>
    <rPh sb="492" eb="493">
      <t>エ</t>
    </rPh>
    <rPh sb="497" eb="499">
      <t>キフ</t>
    </rPh>
    <rPh sb="500" eb="502">
      <t>ボシュウ</t>
    </rPh>
    <rPh sb="503" eb="505">
      <t>ブッピン</t>
    </rPh>
    <rPh sb="506" eb="508">
      <t>ハンバイ</t>
    </rPh>
    <rPh sb="509" eb="510">
      <t>オコナ</t>
    </rPh>
    <rPh sb="514" eb="515">
      <t>ハ</t>
    </rPh>
    <rPh sb="516" eb="517">
      <t>ガミ</t>
    </rPh>
    <rPh sb="518" eb="519">
      <t>ハ</t>
    </rPh>
    <rPh sb="520" eb="521">
      <t>フダ</t>
    </rPh>
    <rPh sb="522" eb="523">
      <t>タ</t>
    </rPh>
    <rPh sb="524" eb="526">
      <t>カンバン</t>
    </rPh>
    <phoneticPr fontId="2"/>
  </si>
  <si>
    <t>　　時　　　分</t>
    <rPh sb="2" eb="3">
      <t>ジ</t>
    </rPh>
    <rPh sb="6" eb="7">
      <t>フン</t>
    </rPh>
    <phoneticPr fontId="2"/>
  </si>
  <si>
    <t>入場料
徴収
あり　/　競技　/　一般　/　全スタンド(5％)</t>
    <rPh sb="0" eb="3">
      <t>ニュウジョウリョウ</t>
    </rPh>
    <rPh sb="4" eb="6">
      <t>チョウシュウ</t>
    </rPh>
    <rPh sb="12" eb="14">
      <t>キョウギ</t>
    </rPh>
    <rPh sb="17" eb="19">
      <t>イッパン</t>
    </rPh>
    <rPh sb="22" eb="23">
      <t>ゼン</t>
    </rPh>
    <phoneticPr fontId="2"/>
  </si>
  <si>
    <t>入場料
徴収
あり　/　競技　/　一般　/　メインスタンド(なし)</t>
    <rPh sb="0" eb="3">
      <t>ニュウジョウリョウ</t>
    </rPh>
    <rPh sb="4" eb="6">
      <t>チョウシュウ</t>
    </rPh>
    <rPh sb="12" eb="14">
      <t>キョウギ</t>
    </rPh>
    <rPh sb="17" eb="19">
      <t>イッパン</t>
    </rPh>
    <phoneticPr fontId="2"/>
  </si>
  <si>
    <t>入場料徴収あり　/　競技　/　生徒　/　全スタンド(5％)</t>
    <rPh sb="0" eb="5">
      <t>ニュウジョウリョウチョウシュウ</t>
    </rPh>
    <rPh sb="10" eb="12">
      <t>キョウギ</t>
    </rPh>
    <rPh sb="15" eb="17">
      <t>セイト</t>
    </rPh>
    <rPh sb="20" eb="21">
      <t>ゼン</t>
    </rPh>
    <phoneticPr fontId="2"/>
  </si>
  <si>
    <t>入場料徴収あり　/　競技　/　生徒　/　メインスタンド(なし)</t>
    <rPh sb="0" eb="5">
      <t>ニュウジョウリョウチョウシュウ</t>
    </rPh>
    <rPh sb="10" eb="12">
      <t>キョウギ</t>
    </rPh>
    <rPh sb="15" eb="17">
      <t>セイト</t>
    </rPh>
    <phoneticPr fontId="2"/>
  </si>
  <si>
    <t>入場料徴収あり　/　イベント　/　メインスタンドのみ(10％)</t>
    <rPh sb="0" eb="5">
      <t>ニュウジョウリョウチョウシュウ</t>
    </rPh>
    <phoneticPr fontId="2"/>
  </si>
  <si>
    <t>入場料徴収あり　/　イベント　/　全スタンド(10％)</t>
    <rPh sb="0" eb="5">
      <t>ニュウジョウリョウチョウシュウ</t>
    </rPh>
    <rPh sb="17" eb="18">
      <t>ゼン</t>
    </rPh>
    <phoneticPr fontId="2"/>
  </si>
  <si>
    <t>午前</t>
    <rPh sb="0" eb="2">
      <t>ゴゼン</t>
    </rPh>
    <phoneticPr fontId="2"/>
  </si>
  <si>
    <t>午後</t>
    <rPh sb="0" eb="2">
      <t>ゴゴ</t>
    </rPh>
    <phoneticPr fontId="2"/>
  </si>
  <si>
    <t>夜間</t>
    <rPh sb="0" eb="2">
      <t>ヤカン</t>
    </rPh>
    <phoneticPr fontId="2"/>
  </si>
  <si>
    <t>午前・午後/午後・夜間</t>
    <rPh sb="0" eb="2">
      <t>ゴゼン</t>
    </rPh>
    <rPh sb="3" eb="5">
      <t>ゴゴ</t>
    </rPh>
    <rPh sb="6" eb="8">
      <t>ゴゴ</t>
    </rPh>
    <rPh sb="9" eb="11">
      <t>ヤカン</t>
    </rPh>
    <phoneticPr fontId="2"/>
  </si>
  <si>
    <t>全日</t>
    <rPh sb="0" eb="2">
      <t>ゼンニチ</t>
    </rPh>
    <phoneticPr fontId="2"/>
  </si>
  <si>
    <t>泉　太郎</t>
    <rPh sb="0" eb="1">
      <t>イズミ</t>
    </rPh>
    <rPh sb="2" eb="4">
      <t>タロウ</t>
    </rPh>
    <phoneticPr fontId="2"/>
  </si>
  <si>
    <t>泉　花子</t>
    <rPh sb="0" eb="1">
      <t>イズミ</t>
    </rPh>
    <rPh sb="2" eb="4">
      <t>ハナコ</t>
    </rPh>
    <phoneticPr fontId="2"/>
  </si>
  <si>
    <t>090-0000-0000</t>
    <phoneticPr fontId="2"/>
  </si>
  <si>
    <t>照明
設備</t>
    <rPh sb="0" eb="2">
      <t>ショウメイ</t>
    </rPh>
    <rPh sb="3" eb="5">
      <t>セツビ</t>
    </rPh>
    <phoneticPr fontId="2"/>
  </si>
  <si>
    <t>空調
設備</t>
    <rPh sb="0" eb="2">
      <t>クウチョウ</t>
    </rPh>
    <rPh sb="3" eb="5">
      <t>セツビ</t>
    </rPh>
    <phoneticPr fontId="2"/>
  </si>
  <si>
    <t>年　　月　　日</t>
    <rPh sb="0" eb="1">
      <t>ネン</t>
    </rPh>
    <rPh sb="3" eb="4">
      <t>ガツ</t>
    </rPh>
    <rPh sb="6" eb="7">
      <t>ヒ</t>
    </rPh>
    <phoneticPr fontId="2"/>
  </si>
  <si>
    <t>　　　　　　　年　　月　　日　（　　）　　　時　　分　　　～　　時　　分</t>
    <rPh sb="7" eb="8">
      <t>トシ</t>
    </rPh>
    <rPh sb="10" eb="11">
      <t>ガツ</t>
    </rPh>
    <rPh sb="13" eb="14">
      <t>ヒ</t>
    </rPh>
    <rPh sb="22" eb="23">
      <t>ジ</t>
    </rPh>
    <rPh sb="25" eb="26">
      <t>フン</t>
    </rPh>
    <rPh sb="32" eb="33">
      <t>ジ</t>
    </rPh>
    <rPh sb="35" eb="36">
      <t>フン</t>
    </rPh>
    <phoneticPr fontId="2"/>
  </si>
  <si>
    <t>☑</t>
  </si>
  <si>
    <t>日</t>
    <phoneticPr fontId="2"/>
  </si>
  <si>
    <t>令和　４年　９月　5日</t>
    <rPh sb="0" eb="2">
      <t>レイワ</t>
    </rPh>
    <rPh sb="4" eb="5">
      <t>トシ</t>
    </rPh>
    <rPh sb="7" eb="8">
      <t>ガツ</t>
    </rPh>
    <rPh sb="10" eb="11">
      <t>ニチ</t>
    </rPh>
    <phoneticPr fontId="2"/>
  </si>
  <si>
    <t>仙台市泉区七北田字△△-○○</t>
    <rPh sb="0" eb="3">
      <t>センダイシ</t>
    </rPh>
    <rPh sb="3" eb="5">
      <t>イズミク</t>
    </rPh>
    <rPh sb="5" eb="8">
      <t>ナナキタ</t>
    </rPh>
    <rPh sb="8" eb="9">
      <t>アザ</t>
    </rPh>
    <phoneticPr fontId="2"/>
  </si>
  <si>
    <t>仙台みどりクラブ</t>
    <rPh sb="0" eb="2">
      <t>センダイ</t>
    </rPh>
    <phoneticPr fontId="2"/>
  </si>
  <si>
    <t>０２２-×××-××××</t>
    <phoneticPr fontId="2"/>
  </si>
  <si>
    <t>令和　４　年　9　月　14　日　（　水　）　　9　時　0０　分　　　～　１2　　時　００　分</t>
    <rPh sb="0" eb="2">
      <t>レイワ</t>
    </rPh>
    <rPh sb="5" eb="6">
      <t>トシ</t>
    </rPh>
    <rPh sb="9" eb="10">
      <t>ガツ</t>
    </rPh>
    <rPh sb="14" eb="15">
      <t>ヒ</t>
    </rPh>
    <rPh sb="18" eb="19">
      <t>スイ</t>
    </rPh>
    <rPh sb="25" eb="26">
      <t>ジ</t>
    </rPh>
    <rPh sb="30" eb="31">
      <t>フン</t>
    </rPh>
    <rPh sb="40" eb="41">
      <t>ジ</t>
    </rPh>
    <rPh sb="45" eb="46">
      <t>フン</t>
    </rPh>
    <phoneticPr fontId="2"/>
  </si>
  <si>
    <t>講習会</t>
    <rPh sb="0" eb="3">
      <t>コウシュウカイ</t>
    </rPh>
    <phoneticPr fontId="2"/>
  </si>
  <si>
    <t>日</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</si>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</sst>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h&quot;時間&quot;"/>
    <numFmt numFmtId="178" formatCode="h&quot;時&quot;mm&quot;分&quot;;@"/>
    <numFmt numFmtId="179" formatCode="h&quot;時間&quot;mm&quot;分&quot;"/>
    <numFmt numFmtId="180" formatCode="d&quot;日&quot;"/>
    <numFmt numFmtId="181" formatCode="&quot;令&quot;&quot;和&quot;e&quot;年&quot;m&quot;月&quot;d&quot;日&quot;"/>
    <numFmt numFmtId="182" formatCode="[$-F400]h:mm:ss\ AM/PM"/>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b/>
      <sz val="11"/>
      <name val="ＭＳ Ｐゴシック"/>
      <family val="3"/>
      <charset val="128"/>
    </font>
    <font>
      <b/>
      <sz val="8"/>
      <name val="ＭＳ Ｐゴシック"/>
      <family val="3"/>
      <charset val="128"/>
    </font>
    <font>
      <sz val="10"/>
      <name val="ＭＳ Ｐゴシック"/>
      <family val="3"/>
      <charset val="128"/>
    </font>
    <font>
      <b/>
      <sz val="9"/>
      <name val="ＭＳ Ｐゴシック"/>
      <family val="3"/>
      <charset val="128"/>
    </font>
    <font>
      <strike/>
      <sz val="6"/>
      <name val="ＭＳ Ｐゴシック"/>
      <family val="3"/>
      <charset val="128"/>
    </font>
    <font>
      <strike/>
      <sz val="8"/>
      <name val="ＭＳ Ｐゴシック"/>
      <family val="3"/>
      <charset val="128"/>
    </font>
    <font>
      <strike/>
      <sz val="5"/>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0" tint="-0.34998626667073579"/>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top style="hair">
        <color indexed="64"/>
      </top>
      <bottom/>
      <diagonal/>
    </border>
    <border>
      <left style="hair">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diagonalDown="1">
      <left style="thin">
        <color indexed="64"/>
      </left>
      <right/>
      <top style="thin">
        <color indexed="64"/>
      </top>
      <bottom/>
      <diagonal style="thin">
        <color indexed="64"/>
      </diagonal>
    </border>
    <border diagonalDown="1">
      <left/>
      <right style="hair">
        <color indexed="64"/>
      </right>
      <top style="thin">
        <color indexed="64"/>
      </top>
      <bottom/>
      <diagonal style="thin">
        <color indexed="64"/>
      </diagonal>
    </border>
    <border diagonalDown="1">
      <left style="hair">
        <color indexed="64"/>
      </left>
      <right/>
      <top style="thin">
        <color indexed="64"/>
      </top>
      <bottom/>
      <diagonal style="thin">
        <color indexed="64"/>
      </diagonal>
    </border>
    <border diagonalDown="1">
      <left style="hair">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diagonal style="thin">
        <color indexed="64"/>
      </diagonal>
    </border>
    <border diagonalDown="1">
      <left/>
      <right style="hair">
        <color indexed="64"/>
      </right>
      <top style="hair">
        <color indexed="64"/>
      </top>
      <bottom/>
      <diagonal style="thin">
        <color indexed="64"/>
      </diagonal>
    </border>
    <border diagonalDown="1">
      <left style="hair">
        <color indexed="64"/>
      </left>
      <right/>
      <top style="hair">
        <color indexed="64"/>
      </top>
      <bottom/>
      <diagonal style="thin">
        <color indexed="64"/>
      </diagonal>
    </border>
    <border diagonalDown="1">
      <left style="hair">
        <color indexed="64"/>
      </left>
      <right/>
      <top/>
      <bottom style="hair">
        <color indexed="64"/>
      </bottom>
      <diagonal style="thin">
        <color indexed="64"/>
      </diagonal>
    </border>
    <border diagonalDown="1">
      <left/>
      <right style="thin">
        <color indexed="64"/>
      </right>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style="hair">
        <color indexed="64"/>
      </right>
      <top style="hair">
        <color indexed="64"/>
      </top>
      <bottom style="hair">
        <color indexed="64"/>
      </bottom>
      <diagonal style="thin">
        <color indexed="64"/>
      </diagonal>
    </border>
    <border diagonalDown="1">
      <left style="hair">
        <color indexed="64"/>
      </left>
      <right/>
      <top style="hair">
        <color indexed="64"/>
      </top>
      <bottom style="hair">
        <color indexed="64"/>
      </bottom>
      <diagonal style="thin">
        <color indexed="64"/>
      </diagonal>
    </border>
    <border diagonalDown="1">
      <left/>
      <right/>
      <top/>
      <bottom style="medium">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hair">
        <color indexed="64"/>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diagonalDown="1">
      <left/>
      <right style="thin">
        <color indexed="64"/>
      </right>
      <top style="hair">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medium">
        <color indexed="64"/>
      </bottom>
      <diagonal style="thin">
        <color indexed="64"/>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thin">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top style="hair">
        <color indexed="64"/>
      </top>
      <bottom style="hair">
        <color indexed="64"/>
      </bottom>
      <diagonal style="thin">
        <color indexed="64"/>
      </diagonal>
    </border>
    <border diagonalDown="1">
      <left/>
      <right/>
      <top/>
      <bottom/>
      <diagonal style="thin">
        <color indexed="64"/>
      </diagonal>
    </border>
    <border diagonalDown="1">
      <left style="thin">
        <color indexed="64"/>
      </left>
      <right style="hair">
        <color indexed="64"/>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diagonalDown="1">
      <left style="thin">
        <color indexed="64"/>
      </left>
      <right style="hair">
        <color indexed="64"/>
      </right>
      <top/>
      <bottom style="hair">
        <color indexed="64"/>
      </bottom>
      <diagonal style="thin">
        <color indexed="64"/>
      </diagonal>
    </border>
    <border diagonalDown="1">
      <left style="hair">
        <color indexed="64"/>
      </left>
      <right style="thin">
        <color indexed="64"/>
      </right>
      <top/>
      <bottom style="hair">
        <color indexed="64"/>
      </bottom>
      <diagonal style="thin">
        <color indexed="64"/>
      </diagonal>
    </border>
    <border diagonalDown="1">
      <left style="thin">
        <color indexed="64"/>
      </left>
      <right style="hair">
        <color indexed="64"/>
      </right>
      <top style="medium">
        <color indexed="64"/>
      </top>
      <bottom style="hair">
        <color indexed="64"/>
      </bottom>
      <diagonal style="thin">
        <color indexed="64"/>
      </diagonal>
    </border>
    <border diagonalDown="1">
      <left style="hair">
        <color indexed="64"/>
      </left>
      <right/>
      <top style="medium">
        <color indexed="64"/>
      </top>
      <bottom style="hair">
        <color indexed="64"/>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style="hair">
        <color indexed="64"/>
      </left>
      <right/>
      <top/>
      <bottom/>
      <diagonal style="thin">
        <color indexed="64"/>
      </diagonal>
    </border>
    <border diagonalDown="1">
      <left/>
      <right style="hair">
        <color indexed="64"/>
      </right>
      <top/>
      <bottom/>
      <diagonal style="thin">
        <color indexed="64"/>
      </diagonal>
    </border>
    <border diagonalDown="1">
      <left/>
      <right style="thin">
        <color indexed="64"/>
      </right>
      <top/>
      <bottom/>
      <diagonal style="thin">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hair">
        <color indexed="64"/>
      </right>
      <top/>
      <bottom style="hair">
        <color indexed="64"/>
      </bottom>
      <diagonal style="thin">
        <color indexed="64"/>
      </diagonal>
    </border>
    <border diagonalDown="1">
      <left/>
      <right/>
      <top style="hair">
        <color indexed="64"/>
      </top>
      <bottom/>
      <diagonal style="thin">
        <color indexed="64"/>
      </diagonal>
    </border>
    <border diagonalDown="1">
      <left style="thin">
        <color indexed="64"/>
      </left>
      <right/>
      <top style="hair">
        <color indexed="64"/>
      </top>
      <bottom style="medium">
        <color indexed="64"/>
      </bottom>
      <diagonal style="thin">
        <color indexed="64"/>
      </diagonal>
    </border>
    <border diagonalDown="1">
      <left style="hair">
        <color indexed="64"/>
      </left>
      <right style="hair">
        <color indexed="64"/>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medium">
        <color indexed="64"/>
      </bottom>
      <diagonal style="hair">
        <color indexed="64"/>
      </diagonal>
    </border>
    <border>
      <left style="hair">
        <color indexed="64"/>
      </left>
      <right style="hair">
        <color indexed="64"/>
      </right>
      <top/>
      <bottom style="medium">
        <color indexed="64"/>
      </bottom>
      <diagonal/>
    </border>
    <border diagonalDown="1">
      <left/>
      <right style="hair">
        <color indexed="64"/>
      </right>
      <top style="hair">
        <color indexed="64"/>
      </top>
      <bottom style="medium">
        <color indexed="64"/>
      </bottom>
      <diagonal style="hair">
        <color indexed="64"/>
      </diagonal>
    </border>
    <border diagonalDown="1">
      <left style="hair">
        <color indexed="64"/>
      </left>
      <right/>
      <top style="hair">
        <color indexed="64"/>
      </top>
      <bottom style="medium">
        <color indexed="64"/>
      </bottom>
      <diagonal style="hair">
        <color indexed="64"/>
      </diagonal>
    </border>
    <border diagonalDown="1">
      <left style="thin">
        <color indexed="64"/>
      </left>
      <right/>
      <top/>
      <bottom style="medium">
        <color indexed="64"/>
      </bottom>
      <diagonal style="hair">
        <color indexed="64"/>
      </diagonal>
    </border>
    <border diagonalDown="1">
      <left/>
      <right style="thin">
        <color indexed="64"/>
      </right>
      <top/>
      <bottom style="medium">
        <color indexed="64"/>
      </bottom>
      <diagonal style="hair">
        <color indexed="64"/>
      </diagonal>
    </border>
    <border diagonalDown="1">
      <left style="hair">
        <color indexed="64"/>
      </left>
      <right style="hair">
        <color indexed="64"/>
      </right>
      <top style="medium">
        <color indexed="64"/>
      </top>
      <bottom style="hair">
        <color indexed="64"/>
      </bottom>
      <diagonal style="thin">
        <color indexed="64"/>
      </diagonal>
    </border>
    <border diagonalDown="1">
      <left style="hair">
        <color indexed="64"/>
      </left>
      <right style="thin">
        <color indexed="64"/>
      </right>
      <top style="medium">
        <color indexed="64"/>
      </top>
      <bottom style="hair">
        <color indexed="64"/>
      </bottom>
      <diagonal style="thin">
        <color indexed="64"/>
      </diagonal>
    </border>
    <border diagonalDown="1">
      <left style="thin">
        <color indexed="64"/>
      </left>
      <right style="hair">
        <color indexed="64"/>
      </right>
      <top style="hair">
        <color indexed="64"/>
      </top>
      <bottom style="medium">
        <color indexed="64"/>
      </bottom>
      <diagonal style="thin">
        <color indexed="64"/>
      </diagonal>
    </border>
    <border diagonalDown="1">
      <left style="hair">
        <color indexed="64"/>
      </left>
      <right style="thin">
        <color indexed="64"/>
      </right>
      <top style="hair">
        <color indexed="64"/>
      </top>
      <bottom style="medium">
        <color indexed="64"/>
      </bottom>
      <diagonal style="thin">
        <color indexed="64"/>
      </diagonal>
    </border>
    <border diagonalDown="1">
      <left/>
      <right style="hair">
        <color indexed="64"/>
      </right>
      <top style="thin">
        <color indexed="64"/>
      </top>
      <bottom style="hair">
        <color indexed="64"/>
      </bottom>
      <diagonal style="thin">
        <color auto="1"/>
      </diagonal>
    </border>
    <border diagonalDown="1">
      <left style="hair">
        <color indexed="64"/>
      </left>
      <right/>
      <top/>
      <bottom style="medium">
        <color indexed="64"/>
      </bottom>
      <diagonal style="thin">
        <color indexed="64"/>
      </diagonal>
    </border>
    <border diagonalDown="1">
      <left/>
      <right style="hair">
        <color indexed="64"/>
      </right>
      <top/>
      <bottom style="medium">
        <color indexed="64"/>
      </bottom>
      <diagonal style="thin">
        <color indexed="64"/>
      </diagonal>
    </border>
    <border diagonalDown="1">
      <left style="hair">
        <color indexed="64"/>
      </left>
      <right/>
      <top style="medium">
        <color indexed="64"/>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409">
    <xf numFmtId="0" fontId="0" fillId="0" borderId="0" xfId="0">
      <alignment vertical="center"/>
    </xf>
    <xf numFmtId="0" fontId="0" fillId="0" borderId="0" xfId="0" applyAlignment="1">
      <alignment horizontal="center" vertical="center"/>
    </xf>
    <xf numFmtId="0" fontId="0" fillId="0" borderId="0" xfId="0" applyAlignment="1">
      <alignment horizontal="distributed" vertical="center" indent="3"/>
    </xf>
    <xf numFmtId="0" fontId="5" fillId="0" borderId="8" xfId="0" applyFont="1" applyBorder="1" applyAlignment="1">
      <alignment horizontal="left" vertical="center"/>
    </xf>
    <xf numFmtId="0" fontId="4" fillId="0" borderId="0" xfId="0" applyFont="1">
      <alignment vertical="center"/>
    </xf>
    <xf numFmtId="0" fontId="5" fillId="0" borderId="0" xfId="0" applyFont="1">
      <alignment vertical="center"/>
    </xf>
    <xf numFmtId="0" fontId="5" fillId="0" borderId="20" xfId="0" applyFont="1" applyBorder="1" applyAlignment="1">
      <alignment horizontal="left" vertical="center"/>
    </xf>
    <xf numFmtId="0" fontId="5" fillId="0" borderId="37" xfId="0" applyFont="1" applyBorder="1" applyAlignment="1">
      <alignment horizontal="center" vertical="center"/>
    </xf>
    <xf numFmtId="0" fontId="5" fillId="0" borderId="36" xfId="0" applyFont="1" applyBorder="1">
      <alignment vertical="center"/>
    </xf>
    <xf numFmtId="0" fontId="7" fillId="0" borderId="48" xfId="0" applyFont="1" applyBorder="1" applyAlignment="1">
      <alignment horizontal="left" vertical="center"/>
    </xf>
    <xf numFmtId="0" fontId="5" fillId="0" borderId="49" xfId="0" applyFont="1" applyBorder="1">
      <alignment vertical="center"/>
    </xf>
    <xf numFmtId="0" fontId="5" fillId="0" borderId="30" xfId="0" applyFont="1" applyBorder="1">
      <alignment vertical="center"/>
    </xf>
    <xf numFmtId="0" fontId="5" fillId="0" borderId="36" xfId="0" applyFont="1" applyBorder="1" applyAlignment="1">
      <alignment horizontal="center" vertical="center"/>
    </xf>
    <xf numFmtId="0" fontId="0" fillId="0" borderId="27" xfId="0" applyBorder="1">
      <alignment vertical="center"/>
    </xf>
    <xf numFmtId="0" fontId="0" fillId="0" borderId="0" xfId="0" applyAlignment="1">
      <alignment horizontal="left" vertical="center" shrinkToFit="1"/>
    </xf>
    <xf numFmtId="0" fontId="3" fillId="0" borderId="0" xfId="0" applyFont="1">
      <alignment vertical="center"/>
    </xf>
    <xf numFmtId="176" fontId="6" fillId="0" borderId="0" xfId="0" applyNumberFormat="1" applyFont="1"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3" fillId="0" borderId="36"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9" fillId="0" borderId="48" xfId="0" applyFont="1" applyBorder="1" applyAlignment="1">
      <alignment horizontal="left" vertical="center"/>
    </xf>
    <xf numFmtId="0" fontId="5" fillId="0" borderId="61" xfId="0" applyFont="1" applyBorder="1" applyAlignment="1">
      <alignment horizontal="center" vertical="center"/>
    </xf>
    <xf numFmtId="0" fontId="0" fillId="0" borderId="8" xfId="0" applyBorder="1">
      <alignment vertical="center"/>
    </xf>
    <xf numFmtId="0" fontId="5" fillId="0" borderId="58" xfId="0" applyFont="1" applyBorder="1" applyAlignment="1">
      <alignment horizontal="center" vertical="center"/>
    </xf>
    <xf numFmtId="182" fontId="0" fillId="0" borderId="0" xfId="0" applyNumberFormat="1">
      <alignment vertical="center"/>
    </xf>
    <xf numFmtId="0" fontId="5" fillId="3" borderId="58"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16" xfId="0" applyFont="1" applyFill="1" applyBorder="1" applyAlignment="1">
      <alignment horizontal="center" vertical="center"/>
    </xf>
    <xf numFmtId="176" fontId="5" fillId="4" borderId="17" xfId="1" applyNumberFormat="1" applyFont="1" applyFill="1" applyBorder="1" applyAlignment="1">
      <alignment vertical="center"/>
    </xf>
    <xf numFmtId="0" fontId="0" fillId="4" borderId="25" xfId="0" applyFill="1" applyBorder="1">
      <alignment vertical="center"/>
    </xf>
    <xf numFmtId="176" fontId="5" fillId="4" borderId="16" xfId="1" applyNumberFormat="1" applyFont="1" applyFill="1" applyBorder="1" applyAlignment="1">
      <alignment vertical="center"/>
    </xf>
    <xf numFmtId="176" fontId="5" fillId="4" borderId="20" xfId="1" applyNumberFormat="1" applyFont="1" applyFill="1" applyBorder="1" applyAlignment="1">
      <alignment vertical="center"/>
    </xf>
    <xf numFmtId="0" fontId="5" fillId="4" borderId="48" xfId="0" applyFont="1" applyFill="1" applyBorder="1">
      <alignment vertical="center"/>
    </xf>
    <xf numFmtId="0" fontId="5" fillId="4" borderId="57" xfId="0" applyFont="1" applyFill="1" applyBorder="1">
      <alignment vertical="center"/>
    </xf>
    <xf numFmtId="176" fontId="7" fillId="4" borderId="48" xfId="0" applyNumberFormat="1" applyFont="1" applyFill="1" applyBorder="1">
      <alignment vertical="center"/>
    </xf>
    <xf numFmtId="176" fontId="5" fillId="4" borderId="17" xfId="1" applyNumberFormat="1" applyFont="1" applyFill="1" applyBorder="1" applyAlignment="1">
      <alignment horizontal="center" vertical="center"/>
    </xf>
    <xf numFmtId="0" fontId="0" fillId="4" borderId="25" xfId="0" applyFill="1" applyBorder="1" applyAlignment="1">
      <alignment horizontal="center" vertical="center"/>
    </xf>
    <xf numFmtId="176" fontId="9" fillId="4" borderId="48" xfId="0" applyNumberFormat="1" applyFont="1" applyFill="1" applyBorder="1">
      <alignment vertical="center"/>
    </xf>
    <xf numFmtId="0" fontId="5" fillId="4" borderId="0" xfId="0" applyFont="1" applyFill="1" applyAlignment="1">
      <alignment horizontal="center" vertical="center"/>
    </xf>
    <xf numFmtId="0" fontId="10" fillId="0" borderId="36" xfId="0" applyFont="1" applyBorder="1">
      <alignment vertical="center"/>
    </xf>
    <xf numFmtId="0" fontId="10" fillId="0" borderId="30" xfId="0" applyFont="1" applyBorder="1">
      <alignment vertical="center"/>
    </xf>
    <xf numFmtId="0" fontId="5" fillId="4" borderId="37" xfId="0" applyFont="1" applyFill="1" applyBorder="1" applyAlignment="1">
      <alignment horizontal="center" vertical="center"/>
    </xf>
    <xf numFmtId="0" fontId="5" fillId="4" borderId="36" xfId="0" applyFont="1" applyFill="1" applyBorder="1">
      <alignment vertical="center"/>
    </xf>
    <xf numFmtId="0" fontId="3" fillId="4" borderId="36" xfId="0" applyFont="1" applyFill="1" applyBorder="1" applyAlignment="1">
      <alignment horizontal="center" vertical="center"/>
    </xf>
    <xf numFmtId="0" fontId="3" fillId="4" borderId="20" xfId="0" applyFont="1" applyFill="1" applyBorder="1" applyAlignment="1">
      <alignment horizontal="left" vertical="center"/>
    </xf>
    <xf numFmtId="0" fontId="5" fillId="4" borderId="50" xfId="0" applyFont="1" applyFill="1" applyBorder="1">
      <alignment vertical="center"/>
    </xf>
    <xf numFmtId="0" fontId="3" fillId="4" borderId="50" xfId="0" applyFont="1" applyFill="1" applyBorder="1" applyAlignment="1">
      <alignment horizontal="center" vertical="center"/>
    </xf>
    <xf numFmtId="0" fontId="3" fillId="4" borderId="8" xfId="0" applyFont="1" applyFill="1" applyBorder="1" applyAlignment="1">
      <alignment horizontal="left" vertical="center"/>
    </xf>
    <xf numFmtId="0" fontId="5" fillId="4" borderId="40" xfId="0" applyFont="1" applyFill="1" applyBorder="1" applyAlignment="1">
      <alignment horizontal="center" vertical="center"/>
    </xf>
    <xf numFmtId="0" fontId="5" fillId="4" borderId="31" xfId="0" applyFont="1" applyFill="1" applyBorder="1">
      <alignment vertical="center"/>
    </xf>
    <xf numFmtId="0" fontId="3" fillId="4" borderId="37" xfId="0" applyFont="1" applyFill="1" applyBorder="1" applyAlignment="1">
      <alignment horizontal="center" vertical="center"/>
    </xf>
    <xf numFmtId="0" fontId="3" fillId="4" borderId="19" xfId="0" applyFont="1" applyFill="1" applyBorder="1" applyAlignment="1">
      <alignment horizontal="left" vertical="center"/>
    </xf>
    <xf numFmtId="0" fontId="5" fillId="4" borderId="42" xfId="0" applyFont="1" applyFill="1" applyBorder="1" applyAlignment="1">
      <alignment horizontal="center" vertical="center" shrinkToFit="1"/>
    </xf>
    <xf numFmtId="0" fontId="5" fillId="4" borderId="39" xfId="0" applyFont="1" applyFill="1" applyBorder="1" applyAlignment="1">
      <alignment horizontal="center" vertical="center"/>
    </xf>
    <xf numFmtId="0" fontId="5" fillId="4" borderId="35" xfId="0" applyFont="1" applyFill="1" applyBorder="1">
      <alignment vertical="center"/>
    </xf>
    <xf numFmtId="0" fontId="3" fillId="4" borderId="52" xfId="0" applyFont="1" applyFill="1" applyBorder="1" applyAlignment="1">
      <alignment horizontal="left" vertical="center"/>
    </xf>
    <xf numFmtId="0" fontId="11" fillId="0" borderId="0" xfId="0" applyFont="1">
      <alignment vertical="center"/>
    </xf>
    <xf numFmtId="0" fontId="5" fillId="0" borderId="30" xfId="0" applyFont="1" applyBorder="1" applyAlignment="1">
      <alignment horizontal="center" vertical="center"/>
    </xf>
    <xf numFmtId="0" fontId="12" fillId="0" borderId="36" xfId="0" applyFont="1" applyBorder="1">
      <alignment vertical="center"/>
    </xf>
    <xf numFmtId="0" fontId="12" fillId="0" borderId="30" xfId="0" applyFont="1" applyBorder="1">
      <alignment vertical="center"/>
    </xf>
    <xf numFmtId="0" fontId="5" fillId="4" borderId="20" xfId="0" applyFont="1" applyFill="1" applyBorder="1" applyAlignment="1">
      <alignment horizontal="left" vertical="center"/>
    </xf>
    <xf numFmtId="0" fontId="5" fillId="4" borderId="60" xfId="0" applyFont="1" applyFill="1" applyBorder="1" applyAlignment="1">
      <alignment horizontal="center" vertical="center"/>
    </xf>
    <xf numFmtId="0" fontId="5" fillId="4" borderId="114" xfId="0" applyFont="1" applyFill="1" applyBorder="1" applyAlignment="1">
      <alignment horizontal="center" vertical="center"/>
    </xf>
    <xf numFmtId="0" fontId="5" fillId="4" borderId="8" xfId="0" applyFont="1" applyFill="1" applyBorder="1" applyAlignment="1">
      <alignment horizontal="left" vertical="center"/>
    </xf>
    <xf numFmtId="0" fontId="5" fillId="4" borderId="19" xfId="0" applyFont="1" applyFill="1" applyBorder="1" applyAlignment="1">
      <alignment horizontal="left" vertical="center"/>
    </xf>
    <xf numFmtId="0" fontId="5" fillId="4" borderId="36" xfId="0" applyFont="1" applyFill="1" applyBorder="1" applyAlignment="1">
      <alignment horizontal="center" vertical="center"/>
    </xf>
    <xf numFmtId="0" fontId="2" fillId="4" borderId="42" xfId="0" applyFont="1" applyFill="1" applyBorder="1" applyAlignment="1">
      <alignment horizontal="center" vertical="center"/>
    </xf>
    <xf numFmtId="0" fontId="5" fillId="4" borderId="52"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39" xfId="0" applyFont="1" applyFill="1" applyBorder="1" applyAlignment="1">
      <alignment horizontal="center" vertical="center"/>
    </xf>
    <xf numFmtId="0" fontId="0" fillId="2" borderId="27" xfId="0" applyFill="1" applyBorder="1" applyAlignment="1">
      <alignment horizontal="left" vertical="center"/>
    </xf>
    <xf numFmtId="0" fontId="0" fillId="0" borderId="16" xfId="0" applyBorder="1" applyAlignment="1">
      <alignment horizontal="left" vertical="center"/>
    </xf>
    <xf numFmtId="0" fontId="0" fillId="2" borderId="16" xfId="0" applyFill="1" applyBorder="1" applyAlignment="1">
      <alignment horizontal="left" vertical="center"/>
    </xf>
    <xf numFmtId="0" fontId="0" fillId="0" borderId="18" xfId="0" applyBorder="1" applyAlignment="1">
      <alignment horizontal="left" vertical="center" shrinkToFit="1"/>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distributed" vertical="distributed" textRotation="255"/>
    </xf>
    <xf numFmtId="0" fontId="0" fillId="0" borderId="15" xfId="0" applyBorder="1" applyAlignment="1">
      <alignment horizontal="left" vertical="distributed"/>
    </xf>
    <xf numFmtId="0" fontId="0" fillId="2" borderId="15" xfId="0" applyFill="1" applyBorder="1" applyAlignment="1">
      <alignment horizontal="left" vertical="center"/>
    </xf>
    <xf numFmtId="0" fontId="0" fillId="0" borderId="0" xfId="0" applyAlignment="1">
      <alignment horizontal="left" vertical="center"/>
    </xf>
    <xf numFmtId="0" fontId="0" fillId="2" borderId="0" xfId="0" applyFill="1" applyAlignment="1">
      <alignment horizontal="left" vertical="center"/>
    </xf>
    <xf numFmtId="0" fontId="0" fillId="0" borderId="27" xfId="0" applyBorder="1" applyAlignment="1">
      <alignment horizontal="left" vertical="center"/>
    </xf>
    <xf numFmtId="0" fontId="0" fillId="0" borderId="1" xfId="0" applyBorder="1" applyAlignment="1">
      <alignment horizontal="center" vertical="center" shrinkToFit="1"/>
    </xf>
    <xf numFmtId="0" fontId="0" fillId="2" borderId="1" xfId="0" applyFill="1" applyBorder="1" applyAlignment="1">
      <alignment horizontal="left" vertical="center" shrinkToFit="1"/>
    </xf>
    <xf numFmtId="0" fontId="0" fillId="2" borderId="1" xfId="0" applyFill="1" applyBorder="1" applyAlignment="1">
      <alignment horizontal="left" vertical="center"/>
    </xf>
    <xf numFmtId="0" fontId="5" fillId="4" borderId="2" xfId="0" applyFont="1" applyFill="1" applyBorder="1" applyAlignment="1">
      <alignment horizontal="center" vertical="center" textRotation="255"/>
    </xf>
    <xf numFmtId="0" fontId="5" fillId="4" borderId="3" xfId="0" applyFont="1" applyFill="1" applyBorder="1" applyAlignment="1">
      <alignment horizontal="center" vertical="center" textRotation="255"/>
    </xf>
    <xf numFmtId="0" fontId="5" fillId="4" borderId="4" xfId="0" applyFont="1" applyFill="1" applyBorder="1" applyAlignment="1">
      <alignment horizontal="center" vertical="center" textRotation="255"/>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4" xfId="0" applyFont="1" applyFill="1" applyBorder="1" applyAlignment="1">
      <alignment horizontal="center" vertical="center" shrinkToFit="1"/>
    </xf>
    <xf numFmtId="0" fontId="5" fillId="4" borderId="55" xfId="0" applyFont="1" applyFill="1" applyBorder="1" applyAlignment="1">
      <alignment horizontal="center" vertical="center" shrinkToFit="1"/>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0" xfId="0" applyFont="1" applyFill="1" applyAlignment="1">
      <alignment horizontal="center" vertical="center"/>
    </xf>
    <xf numFmtId="0" fontId="5" fillId="4" borderId="8" xfId="0" applyFont="1" applyFill="1" applyBorder="1" applyAlignment="1">
      <alignment horizontal="center" vertical="center"/>
    </xf>
    <xf numFmtId="176" fontId="5" fillId="4" borderId="99" xfId="1" applyNumberFormat="1" applyFont="1" applyFill="1" applyBorder="1" applyAlignment="1">
      <alignment horizontal="center" vertical="center"/>
    </xf>
    <xf numFmtId="176" fontId="5" fillId="4" borderId="90" xfId="1" applyNumberFormat="1" applyFont="1" applyFill="1" applyBorder="1" applyAlignment="1">
      <alignment horizontal="center" vertical="center"/>
    </xf>
    <xf numFmtId="176" fontId="5" fillId="4" borderId="100" xfId="1" applyNumberFormat="1" applyFont="1" applyFill="1" applyBorder="1" applyAlignment="1">
      <alignment horizontal="center" vertical="center"/>
    </xf>
    <xf numFmtId="176" fontId="5" fillId="4" borderId="101" xfId="1" applyNumberFormat="1"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176" fontId="5" fillId="4" borderId="62" xfId="1" applyNumberFormat="1" applyFont="1" applyFill="1" applyBorder="1" applyAlignment="1">
      <alignment horizontal="center" vertical="center"/>
    </xf>
    <xf numFmtId="176" fontId="5" fillId="4" borderId="97" xfId="1" applyNumberFormat="1" applyFont="1" applyFill="1" applyBorder="1" applyAlignment="1">
      <alignment horizontal="center" vertical="center"/>
    </xf>
    <xf numFmtId="176" fontId="5" fillId="4" borderId="64" xfId="1" applyNumberFormat="1" applyFont="1" applyFill="1" applyBorder="1" applyAlignment="1">
      <alignment horizontal="center" vertical="center"/>
    </xf>
    <xf numFmtId="176" fontId="5" fillId="4" borderId="63" xfId="1" applyNumberFormat="1" applyFont="1" applyFill="1" applyBorder="1" applyAlignment="1">
      <alignment horizontal="center" vertical="center"/>
    </xf>
    <xf numFmtId="176" fontId="5" fillId="4" borderId="98" xfId="1" applyNumberFormat="1" applyFont="1" applyFill="1" applyBorder="1" applyAlignment="1">
      <alignment horizontal="center" vertical="center"/>
    </xf>
    <xf numFmtId="0" fontId="5" fillId="4" borderId="25" xfId="0" applyFont="1" applyFill="1" applyBorder="1" applyAlignment="1">
      <alignment horizontal="center" vertical="center"/>
    </xf>
    <xf numFmtId="0" fontId="5" fillId="4" borderId="20" xfId="0" applyFont="1" applyFill="1" applyBorder="1" applyAlignment="1">
      <alignment horizontal="center" vertical="center"/>
    </xf>
    <xf numFmtId="176" fontId="5" fillId="4" borderId="102" xfId="1" applyNumberFormat="1" applyFont="1" applyFill="1" applyBorder="1" applyAlignment="1">
      <alignment horizontal="center" vertical="center"/>
    </xf>
    <xf numFmtId="0" fontId="5" fillId="4" borderId="22" xfId="0" applyFont="1" applyFill="1" applyBorder="1" applyAlignment="1">
      <alignment horizontal="center" vertical="center"/>
    </xf>
    <xf numFmtId="176" fontId="5" fillId="4" borderId="74" xfId="1" applyNumberFormat="1" applyFont="1" applyFill="1" applyBorder="1" applyAlignment="1">
      <alignment horizontal="center" vertical="center"/>
    </xf>
    <xf numFmtId="176" fontId="5" fillId="4" borderId="76" xfId="1" applyNumberFormat="1" applyFont="1" applyFill="1" applyBorder="1" applyAlignment="1">
      <alignment horizontal="center" vertical="center"/>
    </xf>
    <xf numFmtId="176" fontId="5" fillId="4" borderId="107" xfId="1" applyNumberFormat="1" applyFont="1" applyFill="1" applyBorder="1" applyAlignment="1">
      <alignment horizontal="center" vertical="center"/>
    </xf>
    <xf numFmtId="176" fontId="5" fillId="4" borderId="78" xfId="1" applyNumberFormat="1" applyFont="1" applyFill="1" applyBorder="1" applyAlignment="1">
      <alignment horizontal="center" vertical="center"/>
    </xf>
    <xf numFmtId="176" fontId="5" fillId="4" borderId="77" xfId="1" applyNumberFormat="1" applyFont="1" applyFill="1" applyBorder="1" applyAlignment="1">
      <alignment horizontal="center" vertical="center"/>
    </xf>
    <xf numFmtId="176" fontId="5" fillId="4" borderId="75" xfId="1" applyNumberFormat="1" applyFont="1" applyFill="1" applyBorder="1" applyAlignment="1">
      <alignment horizontal="center" vertical="center"/>
    </xf>
    <xf numFmtId="0" fontId="5" fillId="4" borderId="16" xfId="0" applyFont="1" applyFill="1" applyBorder="1" applyAlignment="1">
      <alignment horizontal="center" vertical="center"/>
    </xf>
    <xf numFmtId="176" fontId="5" fillId="4" borderId="103" xfId="1" applyNumberFormat="1" applyFont="1" applyFill="1" applyBorder="1" applyAlignment="1">
      <alignment horizontal="center" vertical="center"/>
    </xf>
    <xf numFmtId="176" fontId="5" fillId="4" borderId="104" xfId="1" applyNumberFormat="1" applyFont="1" applyFill="1" applyBorder="1" applyAlignment="1">
      <alignment horizontal="center" vertical="center"/>
    </xf>
    <xf numFmtId="176" fontId="5" fillId="4" borderId="70" xfId="1" applyNumberFormat="1" applyFont="1" applyFill="1" applyBorder="1" applyAlignment="1">
      <alignment horizontal="center" vertical="center"/>
    </xf>
    <xf numFmtId="176" fontId="5" fillId="4" borderId="105" xfId="1" applyNumberFormat="1" applyFont="1" applyFill="1" applyBorder="1" applyAlignment="1">
      <alignment horizontal="center" vertical="center"/>
    </xf>
    <xf numFmtId="176" fontId="5" fillId="4" borderId="71" xfId="1" applyNumberFormat="1" applyFont="1" applyFill="1" applyBorder="1" applyAlignment="1">
      <alignment horizontal="center" vertical="center"/>
    </xf>
    <xf numFmtId="176" fontId="5" fillId="4" borderId="16" xfId="1" applyNumberFormat="1" applyFont="1" applyFill="1" applyBorder="1" applyAlignment="1">
      <alignment horizontal="left" vertical="center" shrinkToFit="1"/>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5"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43"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left" vertical="center"/>
    </xf>
    <xf numFmtId="178" fontId="5" fillId="3" borderId="37" xfId="0" applyNumberFormat="1" applyFont="1" applyFill="1" applyBorder="1" applyAlignment="1">
      <alignment horizontal="right" vertical="center"/>
    </xf>
    <xf numFmtId="178" fontId="5" fillId="3" borderId="36" xfId="0" applyNumberFormat="1" applyFont="1" applyFill="1" applyBorder="1" applyAlignment="1">
      <alignment horizontal="right" vertical="center"/>
    </xf>
    <xf numFmtId="178" fontId="5" fillId="3" borderId="25" xfId="0" applyNumberFormat="1" applyFont="1" applyFill="1" applyBorder="1" applyAlignment="1">
      <alignment horizontal="right" vertical="center"/>
    </xf>
    <xf numFmtId="176" fontId="5" fillId="4" borderId="67" xfId="1" applyNumberFormat="1" applyFont="1" applyFill="1" applyBorder="1" applyAlignment="1">
      <alignment horizontal="center" vertical="center"/>
    </xf>
    <xf numFmtId="176" fontId="5" fillId="4" borderId="106" xfId="1" applyNumberFormat="1" applyFont="1" applyFill="1" applyBorder="1" applyAlignment="1">
      <alignment horizontal="center" vertical="center"/>
    </xf>
    <xf numFmtId="176" fontId="5" fillId="4" borderId="73" xfId="1" applyNumberFormat="1" applyFont="1" applyFill="1" applyBorder="1" applyAlignment="1">
      <alignment horizontal="center" vertical="center"/>
    </xf>
    <xf numFmtId="176" fontId="5" fillId="4" borderId="89" xfId="1" applyNumberFormat="1" applyFont="1" applyFill="1" applyBorder="1" applyAlignment="1">
      <alignment horizontal="center" vertical="center"/>
    </xf>
    <xf numFmtId="0" fontId="5" fillId="4" borderId="17"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0" xfId="0" applyFont="1" applyFill="1" applyBorder="1" applyAlignment="1">
      <alignment horizontal="center" vertical="center" wrapText="1"/>
    </xf>
    <xf numFmtId="177" fontId="5" fillId="0" borderId="6" xfId="0" applyNumberFormat="1" applyFont="1" applyBorder="1" applyAlignment="1">
      <alignment horizontal="right" vertical="center" shrinkToFit="1"/>
    </xf>
    <xf numFmtId="177" fontId="5" fillId="0" borderId="8" xfId="0" applyNumberFormat="1" applyFont="1" applyBorder="1" applyAlignment="1">
      <alignment horizontal="right" vertical="center" shrinkToFit="1"/>
    </xf>
    <xf numFmtId="176" fontId="5" fillId="0" borderId="6" xfId="0" applyNumberFormat="1" applyFont="1" applyBorder="1" applyAlignment="1">
      <alignment horizontal="right" vertical="center" shrinkToFit="1"/>
    </xf>
    <xf numFmtId="176" fontId="5" fillId="0" borderId="0" xfId="0" applyNumberFormat="1" applyFont="1" applyAlignment="1">
      <alignment horizontal="right" vertical="center" shrinkToFit="1"/>
    </xf>
    <xf numFmtId="0" fontId="5" fillId="0" borderId="16" xfId="0" applyFont="1" applyBorder="1" applyAlignment="1">
      <alignment horizontal="left" vertical="center"/>
    </xf>
    <xf numFmtId="177" fontId="5" fillId="0" borderId="21" xfId="0" applyNumberFormat="1" applyFont="1" applyBorder="1" applyAlignment="1">
      <alignment horizontal="right" vertical="center" shrinkToFit="1"/>
    </xf>
    <xf numFmtId="177" fontId="5" fillId="0" borderId="20" xfId="0" applyNumberFormat="1" applyFont="1" applyBorder="1" applyAlignment="1">
      <alignment horizontal="right" vertical="center" shrinkToFit="1"/>
    </xf>
    <xf numFmtId="176" fontId="5" fillId="0" borderId="21" xfId="0" applyNumberFormat="1" applyFont="1" applyBorder="1" applyAlignment="1">
      <alignment horizontal="right" vertical="center" shrinkToFit="1"/>
    </xf>
    <xf numFmtId="176" fontId="5" fillId="0" borderId="16" xfId="0" applyNumberFormat="1" applyFont="1" applyBorder="1" applyAlignment="1">
      <alignment horizontal="right" vertical="center" shrinkToFit="1"/>
    </xf>
    <xf numFmtId="176" fontId="5" fillId="4" borderId="79" xfId="1" applyNumberFormat="1" applyFont="1" applyFill="1" applyBorder="1" applyAlignment="1">
      <alignment horizontal="center" vertical="center"/>
    </xf>
    <xf numFmtId="0" fontId="5" fillId="4" borderId="81" xfId="0" applyFont="1" applyFill="1" applyBorder="1" applyAlignment="1">
      <alignment horizontal="center" vertical="center"/>
    </xf>
    <xf numFmtId="0" fontId="5" fillId="4" borderId="80" xfId="0" applyFont="1" applyFill="1" applyBorder="1" applyAlignment="1">
      <alignment horizontal="center" vertical="center"/>
    </xf>
    <xf numFmtId="0" fontId="5" fillId="4" borderId="82"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8" xfId="0" applyFont="1" applyFill="1" applyBorder="1" applyAlignment="1">
      <alignment horizontal="center" vertical="center"/>
    </xf>
    <xf numFmtId="176" fontId="7" fillId="4" borderId="81" xfId="0" applyNumberFormat="1" applyFont="1" applyFill="1" applyBorder="1" applyAlignment="1">
      <alignment horizontal="center" vertical="center"/>
    </xf>
    <xf numFmtId="176" fontId="7" fillId="4" borderId="80" xfId="0" applyNumberFormat="1" applyFont="1" applyFill="1" applyBorder="1" applyAlignment="1">
      <alignment horizontal="center" vertical="center"/>
    </xf>
    <xf numFmtId="0" fontId="5" fillId="0" borderId="25" xfId="0" applyFont="1" applyBorder="1" applyAlignment="1">
      <alignment horizontal="left" vertical="center"/>
    </xf>
    <xf numFmtId="176" fontId="5" fillId="4" borderId="85" xfId="0" applyNumberFormat="1" applyFont="1" applyFill="1" applyBorder="1" applyAlignment="1">
      <alignment horizontal="right" vertical="center" shrinkToFit="1"/>
    </xf>
    <xf numFmtId="176" fontId="5" fillId="4" borderId="74" xfId="0" applyNumberFormat="1" applyFont="1" applyFill="1" applyBorder="1" applyAlignment="1">
      <alignment horizontal="right" vertical="center" shrinkToFit="1"/>
    </xf>
    <xf numFmtId="0" fontId="5" fillId="4" borderId="37" xfId="0" applyFont="1" applyFill="1" applyBorder="1" applyAlignment="1">
      <alignment horizontal="left" vertical="center"/>
    </xf>
    <xf numFmtId="0" fontId="5" fillId="4" borderId="25" xfId="0" applyFont="1" applyFill="1" applyBorder="1" applyAlignment="1">
      <alignment horizontal="left" vertical="center"/>
    </xf>
    <xf numFmtId="178" fontId="5" fillId="4" borderId="108" xfId="0" applyNumberFormat="1" applyFont="1" applyFill="1" applyBorder="1" applyAlignment="1">
      <alignment horizontal="right" vertical="center"/>
    </xf>
    <xf numFmtId="178" fontId="5" fillId="4" borderId="109" xfId="0" applyNumberFormat="1" applyFont="1" applyFill="1" applyBorder="1" applyAlignment="1">
      <alignment horizontal="right" vertical="center"/>
    </xf>
    <xf numFmtId="178" fontId="5" fillId="4" borderId="110" xfId="0" applyNumberFormat="1" applyFont="1" applyFill="1" applyBorder="1" applyAlignment="1">
      <alignment horizontal="right" vertical="center"/>
    </xf>
    <xf numFmtId="177" fontId="5" fillId="4" borderId="111" xfId="0" applyNumberFormat="1" applyFont="1" applyFill="1" applyBorder="1" applyAlignment="1">
      <alignment horizontal="right" vertical="center" shrinkToFit="1"/>
    </xf>
    <xf numFmtId="177" fontId="5" fillId="4" borderId="112" xfId="0" applyNumberFormat="1" applyFont="1" applyFill="1" applyBorder="1" applyAlignment="1">
      <alignment horizontal="right" vertical="center" shrinkToFit="1"/>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3" xfId="0" applyFont="1" applyFill="1" applyBorder="1" applyAlignment="1">
      <alignment horizontal="center" vertical="center"/>
    </xf>
    <xf numFmtId="180" fontId="3" fillId="4" borderId="72" xfId="0" applyNumberFormat="1" applyFont="1" applyFill="1" applyBorder="1" applyAlignment="1">
      <alignment horizontal="right" vertical="center" shrinkToFit="1"/>
    </xf>
    <xf numFmtId="180" fontId="3" fillId="4" borderId="76" xfId="0" applyNumberFormat="1" applyFont="1" applyFill="1" applyBorder="1" applyAlignment="1">
      <alignment horizontal="right" vertical="center" shrinkToFit="1"/>
    </xf>
    <xf numFmtId="0" fontId="5" fillId="4" borderId="0" xfId="0" applyFont="1" applyFill="1" applyAlignment="1">
      <alignment horizontal="left" vertical="center"/>
    </xf>
    <xf numFmtId="178" fontId="5" fillId="4" borderId="113" xfId="0" applyNumberFormat="1" applyFont="1" applyFill="1" applyBorder="1" applyAlignment="1">
      <alignment horizontal="right" vertical="center"/>
    </xf>
    <xf numFmtId="178" fontId="5" fillId="4" borderId="115" xfId="0" applyNumberFormat="1" applyFont="1" applyFill="1" applyBorder="1" applyAlignment="1">
      <alignment horizontal="right" vertical="center"/>
    </xf>
    <xf numFmtId="178" fontId="5" fillId="4" borderId="116" xfId="0" applyNumberFormat="1" applyFont="1" applyFill="1" applyBorder="1" applyAlignment="1">
      <alignment horizontal="right" vertical="center"/>
    </xf>
    <xf numFmtId="177" fontId="5" fillId="4" borderId="117" xfId="0" applyNumberFormat="1" applyFont="1" applyFill="1" applyBorder="1" applyAlignment="1">
      <alignment horizontal="right" vertical="center" shrinkToFit="1"/>
    </xf>
    <xf numFmtId="177" fontId="5" fillId="4" borderId="118" xfId="0" applyNumberFormat="1" applyFont="1" applyFill="1" applyBorder="1" applyAlignment="1">
      <alignment horizontal="right" vertical="center" shrinkToFit="1"/>
    </xf>
    <xf numFmtId="176" fontId="5" fillId="4" borderId="87" xfId="0" applyNumberFormat="1" applyFont="1" applyFill="1" applyBorder="1" applyAlignment="1">
      <alignment horizontal="right" vertical="center" shrinkToFit="1"/>
    </xf>
    <xf numFmtId="176" fontId="5" fillId="4" borderId="75" xfId="0" applyNumberFormat="1" applyFont="1" applyFill="1" applyBorder="1" applyAlignment="1">
      <alignment horizontal="right"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7" fillId="0" borderId="47" xfId="0" applyNumberFormat="1" applyFont="1" applyBorder="1" applyAlignment="1">
      <alignment horizontal="right" vertical="center"/>
    </xf>
    <xf numFmtId="0" fontId="7" fillId="0" borderId="45" xfId="0" applyFont="1" applyBorder="1" applyAlignment="1">
      <alignment horizontal="right" vertical="center"/>
    </xf>
    <xf numFmtId="178" fontId="5" fillId="4" borderId="83" xfId="0" applyNumberFormat="1" applyFont="1" applyFill="1" applyBorder="1" applyAlignment="1">
      <alignment horizontal="right" vertical="center"/>
    </xf>
    <xf numFmtId="179" fontId="5" fillId="4" borderId="85" xfId="0" applyNumberFormat="1" applyFont="1" applyFill="1" applyBorder="1" applyAlignment="1">
      <alignment horizontal="right" vertical="center" shrinkToFit="1"/>
    </xf>
    <xf numFmtId="179" fontId="5" fillId="4" borderId="86" xfId="0" applyNumberFormat="1" applyFont="1" applyFill="1" applyBorder="1" applyAlignment="1">
      <alignment horizontal="right" vertical="center" shrinkToFit="1"/>
    </xf>
    <xf numFmtId="176" fontId="5" fillId="4" borderId="95" xfId="0" applyNumberFormat="1" applyFont="1" applyFill="1" applyBorder="1" applyAlignment="1">
      <alignment horizontal="right" vertical="center" shrinkToFit="1"/>
    </xf>
    <xf numFmtId="176" fontId="5" fillId="4" borderId="96" xfId="0" applyNumberFormat="1" applyFont="1" applyFill="1" applyBorder="1" applyAlignment="1">
      <alignment horizontal="right" vertical="center" shrinkToFit="1"/>
    </xf>
    <xf numFmtId="178" fontId="5" fillId="4" borderId="74" xfId="0" applyNumberFormat="1" applyFont="1" applyFill="1" applyBorder="1" applyAlignment="1">
      <alignment horizontal="right" vertical="center"/>
    </xf>
    <xf numFmtId="0" fontId="5" fillId="4" borderId="40" xfId="0" applyFont="1" applyFill="1" applyBorder="1" applyAlignment="1">
      <alignment horizontal="left" vertical="center"/>
    </xf>
    <xf numFmtId="0" fontId="5" fillId="4" borderId="24" xfId="0" applyFont="1" applyFill="1" applyBorder="1" applyAlignment="1">
      <alignment horizontal="left" vertical="center"/>
    </xf>
    <xf numFmtId="178" fontId="5" fillId="4" borderId="119" xfId="0" applyNumberFormat="1" applyFont="1" applyFill="1" applyBorder="1" applyAlignment="1">
      <alignment horizontal="right" vertical="center"/>
    </xf>
    <xf numFmtId="178" fontId="5" fillId="4" borderId="96" xfId="0" applyNumberFormat="1" applyFont="1" applyFill="1" applyBorder="1" applyAlignment="1">
      <alignment horizontal="right" vertical="center"/>
    </xf>
    <xf numFmtId="179" fontId="5" fillId="4" borderId="95" xfId="0" applyNumberFormat="1" applyFont="1" applyFill="1" applyBorder="1" applyAlignment="1">
      <alignment horizontal="right" vertical="center" shrinkToFit="1"/>
    </xf>
    <xf numFmtId="179" fontId="5" fillId="4" borderId="120" xfId="0" applyNumberFormat="1" applyFont="1" applyFill="1" applyBorder="1" applyAlignment="1">
      <alignment horizontal="right" vertical="center" shrinkToFit="1"/>
    </xf>
    <xf numFmtId="176" fontId="5" fillId="0" borderId="41" xfId="0" applyNumberFormat="1" applyFont="1" applyBorder="1" applyAlignment="1">
      <alignment horizontal="right" vertical="center" shrinkToFit="1"/>
    </xf>
    <xf numFmtId="176" fontId="5" fillId="0" borderId="25" xfId="0" applyNumberFormat="1" applyFont="1" applyBorder="1" applyAlignment="1">
      <alignment horizontal="right" vertical="center" shrinkToFit="1"/>
    </xf>
    <xf numFmtId="0" fontId="2" fillId="4" borderId="6" xfId="0" applyFont="1" applyFill="1" applyBorder="1" applyAlignment="1">
      <alignment horizontal="center" vertical="center" wrapText="1"/>
    </xf>
    <xf numFmtId="0" fontId="5" fillId="4" borderId="39" xfId="0" applyFont="1" applyFill="1" applyBorder="1" applyAlignment="1">
      <alignment horizontal="left" vertical="center"/>
    </xf>
    <xf numFmtId="0" fontId="5" fillId="4" borderId="34" xfId="0" applyFont="1" applyFill="1" applyBorder="1" applyAlignment="1">
      <alignment horizontal="left" vertical="center"/>
    </xf>
    <xf numFmtId="178" fontId="5" fillId="4" borderId="84" xfId="0" applyNumberFormat="1" applyFont="1" applyFill="1" applyBorder="1" applyAlignment="1">
      <alignment horizontal="right" vertical="center"/>
    </xf>
    <xf numFmtId="178" fontId="5" fillId="4" borderId="77" xfId="0" applyNumberFormat="1" applyFont="1" applyFill="1" applyBorder="1" applyAlignment="1">
      <alignment horizontal="right" vertical="center"/>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5" fillId="0" borderId="37" xfId="0" applyFont="1" applyBorder="1" applyAlignment="1">
      <alignment horizontal="left" vertical="center"/>
    </xf>
    <xf numFmtId="179" fontId="5" fillId="0" borderId="21" xfId="0" applyNumberFormat="1" applyFont="1" applyBorder="1" applyAlignment="1">
      <alignment horizontal="right" vertical="center" shrinkToFit="1"/>
    </xf>
    <xf numFmtId="179" fontId="5" fillId="0" borderId="20" xfId="0" applyNumberFormat="1" applyFont="1" applyBorder="1" applyAlignment="1">
      <alignment horizontal="right" vertical="center" shrinkToFit="1"/>
    </xf>
    <xf numFmtId="179" fontId="5" fillId="0" borderId="41" xfId="0" applyNumberFormat="1" applyFont="1" applyBorder="1" applyAlignment="1">
      <alignment horizontal="right" vertical="center" shrinkToFit="1"/>
    </xf>
    <xf numFmtId="179" fontId="5" fillId="0" borderId="38" xfId="0" applyNumberFormat="1" applyFont="1" applyBorder="1" applyAlignment="1">
      <alignment horizontal="right" vertical="center" shrinkToFit="1"/>
    </xf>
    <xf numFmtId="180" fontId="5" fillId="4" borderId="121" xfId="0" applyNumberFormat="1" applyFont="1" applyFill="1" applyBorder="1" applyAlignment="1">
      <alignment horizontal="right" vertical="center" shrinkToFit="1"/>
    </xf>
    <xf numFmtId="180" fontId="5" fillId="4" borderId="122" xfId="0" applyNumberFormat="1" applyFont="1" applyFill="1" applyBorder="1" applyAlignment="1">
      <alignment horizontal="right" vertical="center" shrinkToFit="1"/>
    </xf>
    <xf numFmtId="176" fontId="5" fillId="4" borderId="121" xfId="0" applyNumberFormat="1" applyFont="1" applyFill="1" applyBorder="1" applyAlignment="1">
      <alignment horizontal="right" vertical="center" shrinkToFit="1"/>
    </xf>
    <xf numFmtId="176" fontId="5" fillId="4" borderId="77" xfId="0" applyNumberFormat="1" applyFont="1" applyFill="1" applyBorder="1" applyAlignment="1">
      <alignment horizontal="right" vertical="center" shrinkToFit="1"/>
    </xf>
    <xf numFmtId="176" fontId="7" fillId="0" borderId="47" xfId="0" applyNumberFormat="1" applyFont="1" applyBorder="1" applyAlignment="1">
      <alignment horizontal="right" vertical="center" shrinkToFit="1"/>
    </xf>
    <xf numFmtId="176" fontId="7" fillId="0" borderId="45" xfId="0" applyNumberFormat="1" applyFont="1" applyBorder="1" applyAlignment="1">
      <alignment horizontal="right" vertical="center" shrinkToFit="1"/>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176" fontId="6" fillId="0" borderId="14" xfId="0" applyNumberFormat="1" applyFont="1" applyBorder="1" applyAlignment="1">
      <alignment horizontal="center" vertical="center"/>
    </xf>
    <xf numFmtId="176" fontId="6" fillId="0" borderId="18" xfId="0" applyNumberFormat="1" applyFont="1" applyBorder="1" applyAlignment="1">
      <alignment horizontal="center" vertical="center"/>
    </xf>
    <xf numFmtId="0" fontId="0" fillId="0" borderId="5"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2" fillId="4" borderId="6"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0" fillId="0" borderId="0" xfId="0" applyAlignment="1">
      <alignment horizontal="left" vertical="center" shrinkToFit="1"/>
    </xf>
    <xf numFmtId="0" fontId="0" fillId="0" borderId="1" xfId="0" applyBorder="1" applyAlignment="1">
      <alignment horizontal="center" vertical="center"/>
    </xf>
    <xf numFmtId="177" fontId="3" fillId="0" borderId="0" xfId="0" applyNumberFormat="1" applyFont="1" applyAlignment="1">
      <alignment horizontal="right" vertical="center" shrinkToFit="1"/>
    </xf>
    <xf numFmtId="181" fontId="0" fillId="0" borderId="0" xfId="0" applyNumberFormat="1" applyAlignment="1">
      <alignment horizontal="right" vertical="center"/>
    </xf>
    <xf numFmtId="178" fontId="3" fillId="4" borderId="83" xfId="0" applyNumberFormat="1" applyFont="1" applyFill="1" applyBorder="1" applyAlignment="1">
      <alignment horizontal="right" vertical="center"/>
    </xf>
    <xf numFmtId="178" fontId="3" fillId="4" borderId="73" xfId="0" applyNumberFormat="1" applyFont="1" applyFill="1" applyBorder="1" applyAlignment="1">
      <alignment horizontal="right" vertical="center"/>
    </xf>
    <xf numFmtId="178" fontId="3" fillId="4" borderId="74" xfId="0" applyNumberFormat="1" applyFont="1" applyFill="1" applyBorder="1" applyAlignment="1">
      <alignment horizontal="right" vertical="center"/>
    </xf>
    <xf numFmtId="0" fontId="3" fillId="4" borderId="26"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176" fontId="5" fillId="4" borderId="69" xfId="1" applyNumberFormat="1" applyFont="1" applyFill="1" applyBorder="1" applyAlignment="1">
      <alignment horizontal="center" vertical="center"/>
    </xf>
    <xf numFmtId="176" fontId="5" fillId="4" borderId="68" xfId="1" applyNumberFormat="1" applyFont="1" applyFill="1" applyBorder="1" applyAlignment="1">
      <alignment horizontal="center" vertical="center"/>
    </xf>
    <xf numFmtId="176" fontId="7" fillId="4" borderId="80" xfId="0" applyNumberFormat="1" applyFont="1" applyFill="1" applyBorder="1" applyAlignment="1">
      <alignment horizontal="right" vertical="center"/>
    </xf>
    <xf numFmtId="0" fontId="5" fillId="4" borderId="80" xfId="0" applyFont="1" applyFill="1" applyBorder="1" applyAlignment="1">
      <alignment horizontal="center" vertical="center" shrinkToFit="1"/>
    </xf>
    <xf numFmtId="0" fontId="3" fillId="4" borderId="1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25"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0" fontId="8" fillId="4" borderId="2" xfId="0" applyFont="1" applyFill="1" applyBorder="1" applyAlignment="1">
      <alignment horizontal="center" vertical="center" textRotation="255"/>
    </xf>
    <xf numFmtId="0" fontId="8" fillId="4" borderId="3" xfId="0" applyFont="1" applyFill="1" applyBorder="1" applyAlignment="1">
      <alignment horizontal="center" vertical="center" textRotation="255"/>
    </xf>
    <xf numFmtId="0" fontId="8" fillId="4" borderId="4" xfId="0" applyFont="1" applyFill="1" applyBorder="1" applyAlignment="1">
      <alignment horizontal="center" vertical="center" textRotation="255"/>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9" xfId="0" applyFont="1" applyBorder="1" applyAlignment="1">
      <alignment horizontal="center" vertical="center" textRotation="255"/>
    </xf>
    <xf numFmtId="0" fontId="5" fillId="4" borderId="6" xfId="0" applyFont="1" applyFill="1" applyBorder="1" applyAlignment="1">
      <alignment horizontal="center" vertical="center"/>
    </xf>
    <xf numFmtId="0" fontId="5" fillId="0" borderId="42" xfId="0" applyFont="1" applyBorder="1" applyAlignment="1">
      <alignment horizontal="center" vertical="center" wrapText="1"/>
    </xf>
    <xf numFmtId="0" fontId="0" fillId="0" borderId="1" xfId="0" applyBorder="1" applyAlignment="1">
      <alignment horizontal="left" vertical="center" shrinkToFit="1"/>
    </xf>
    <xf numFmtId="176" fontId="5" fillId="4" borderId="72" xfId="1" applyNumberFormat="1" applyFont="1" applyFill="1" applyBorder="1" applyAlignment="1">
      <alignment horizontal="center" vertical="center"/>
    </xf>
    <xf numFmtId="0" fontId="3" fillId="4" borderId="54" xfId="0" applyFont="1" applyFill="1" applyBorder="1" applyAlignment="1">
      <alignment horizontal="center" vertical="center" shrinkToFit="1"/>
    </xf>
    <xf numFmtId="0" fontId="3" fillId="4" borderId="55" xfId="0" applyFont="1" applyFill="1" applyBorder="1" applyAlignment="1">
      <alignment horizontal="center" vertical="center" shrinkToFit="1"/>
    </xf>
    <xf numFmtId="0" fontId="3" fillId="4" borderId="12" xfId="0" applyFont="1" applyFill="1" applyBorder="1" applyAlignment="1">
      <alignment horizontal="center" vertical="center"/>
    </xf>
    <xf numFmtId="178" fontId="3" fillId="4" borderId="84" xfId="0" applyNumberFormat="1" applyFont="1" applyFill="1" applyBorder="1" applyAlignment="1">
      <alignment horizontal="right" vertical="center"/>
    </xf>
    <xf numFmtId="178" fontId="3" fillId="0" borderId="36" xfId="0" applyNumberFormat="1" applyFont="1" applyBorder="1" applyAlignment="1">
      <alignment horizontal="right" vertical="center"/>
    </xf>
    <xf numFmtId="178" fontId="3" fillId="0" borderId="25" xfId="0" applyNumberFormat="1" applyFont="1" applyBorder="1" applyAlignment="1">
      <alignment horizontal="right" vertical="center"/>
    </xf>
    <xf numFmtId="177" fontId="3" fillId="0" borderId="21" xfId="0" applyNumberFormat="1" applyFont="1" applyBorder="1" applyAlignment="1">
      <alignment horizontal="right" vertical="center" shrinkToFit="1"/>
    </xf>
    <xf numFmtId="177" fontId="3" fillId="0" borderId="20" xfId="0" applyNumberFormat="1" applyFont="1" applyBorder="1" applyAlignment="1">
      <alignment horizontal="right" vertical="center" shrinkToFit="1"/>
    </xf>
    <xf numFmtId="0" fontId="5" fillId="4" borderId="81" xfId="0" applyFont="1" applyFill="1" applyBorder="1" applyAlignment="1">
      <alignment horizontal="center" vertical="center" shrinkToFit="1"/>
    </xf>
    <xf numFmtId="0" fontId="5" fillId="4" borderId="82" xfId="0" applyFont="1" applyFill="1" applyBorder="1" applyAlignment="1">
      <alignment horizontal="center" vertical="center" shrinkToFit="1"/>
    </xf>
    <xf numFmtId="178" fontId="3" fillId="0" borderId="37" xfId="0" applyNumberFormat="1" applyFont="1" applyBorder="1" applyAlignment="1">
      <alignment horizontal="right" vertical="center"/>
    </xf>
    <xf numFmtId="177" fontId="3" fillId="0" borderId="6" xfId="0" applyNumberFormat="1" applyFont="1" applyBorder="1" applyAlignment="1">
      <alignment horizontal="right" vertical="center" shrinkToFit="1"/>
    </xf>
    <xf numFmtId="177" fontId="3" fillId="0" borderId="8" xfId="0" applyNumberFormat="1" applyFont="1" applyBorder="1" applyAlignment="1">
      <alignment horizontal="right" vertical="center" shrinkToFit="1"/>
    </xf>
    <xf numFmtId="0" fontId="3" fillId="4" borderId="13" xfId="0" applyFont="1" applyFill="1" applyBorder="1" applyAlignment="1">
      <alignment horizontal="center" vertical="center"/>
    </xf>
    <xf numFmtId="176" fontId="5" fillId="4" borderId="65" xfId="1" applyNumberFormat="1" applyFont="1" applyFill="1" applyBorder="1" applyAlignment="1">
      <alignment horizontal="center" vertical="center"/>
    </xf>
    <xf numFmtId="176" fontId="5" fillId="4" borderId="66" xfId="1" applyNumberFormat="1" applyFont="1" applyFill="1" applyBorder="1" applyAlignment="1">
      <alignment horizontal="center" vertical="center"/>
    </xf>
    <xf numFmtId="0" fontId="3" fillId="4" borderId="54" xfId="0" applyFont="1" applyFill="1" applyBorder="1" applyAlignment="1">
      <alignment horizontal="center" vertical="center"/>
    </xf>
    <xf numFmtId="178" fontId="3" fillId="4" borderId="78" xfId="0" applyNumberFormat="1" applyFont="1" applyFill="1" applyBorder="1" applyAlignment="1">
      <alignment horizontal="right" vertical="center"/>
    </xf>
    <xf numFmtId="178" fontId="3" fillId="4" borderId="77" xfId="0" applyNumberFormat="1" applyFont="1" applyFill="1" applyBorder="1" applyAlignment="1">
      <alignment horizontal="right" vertical="center"/>
    </xf>
    <xf numFmtId="176" fontId="5" fillId="4" borderId="72" xfId="0" applyNumberFormat="1" applyFont="1" applyFill="1" applyBorder="1" applyAlignment="1">
      <alignment horizontal="right" vertical="center" shrinkToFit="1"/>
    </xf>
    <xf numFmtId="176" fontId="5" fillId="4" borderId="89" xfId="0" applyNumberFormat="1" applyFont="1" applyFill="1" applyBorder="1" applyAlignment="1">
      <alignment horizontal="right" vertical="center" shrinkToFit="1"/>
    </xf>
    <xf numFmtId="180" fontId="3" fillId="4" borderId="85" xfId="0" applyNumberFormat="1" applyFont="1" applyFill="1" applyBorder="1" applyAlignment="1">
      <alignment horizontal="right" vertical="center" shrinkToFit="1"/>
    </xf>
    <xf numFmtId="180" fontId="3" fillId="4" borderId="86" xfId="0" applyNumberFormat="1" applyFont="1" applyFill="1" applyBorder="1" applyAlignment="1">
      <alignment horizontal="right" vertical="center" shrinkToFit="1"/>
    </xf>
    <xf numFmtId="177" fontId="3" fillId="4" borderId="85" xfId="0" applyNumberFormat="1" applyFont="1" applyFill="1" applyBorder="1" applyAlignment="1">
      <alignment horizontal="right" vertical="center" shrinkToFit="1"/>
    </xf>
    <xf numFmtId="177" fontId="3" fillId="4" borderId="86" xfId="0" applyNumberFormat="1" applyFont="1" applyFill="1" applyBorder="1" applyAlignment="1">
      <alignment horizontal="right" vertical="center" shrinkToFi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25" xfId="0" applyFont="1" applyFill="1" applyBorder="1" applyAlignment="1">
      <alignment horizontal="left"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23" xfId="0" applyFont="1" applyFill="1" applyBorder="1" applyAlignment="1">
      <alignment horizontal="center" vertical="center"/>
    </xf>
    <xf numFmtId="177" fontId="3" fillId="0" borderId="41" xfId="0" applyNumberFormat="1" applyFont="1" applyBorder="1" applyAlignment="1">
      <alignment horizontal="right" vertical="center" shrinkToFit="1"/>
    </xf>
    <xf numFmtId="177" fontId="3" fillId="0" borderId="38" xfId="0" applyNumberFormat="1" applyFont="1" applyBorder="1" applyAlignment="1">
      <alignment horizontal="right" vertical="center" shrinkToFit="1"/>
    </xf>
    <xf numFmtId="180" fontId="3" fillId="4" borderId="91" xfId="0" applyNumberFormat="1" applyFont="1" applyFill="1" applyBorder="1" applyAlignment="1">
      <alignment horizontal="right" vertical="center" shrinkToFit="1"/>
    </xf>
    <xf numFmtId="180" fontId="3" fillId="4" borderId="92" xfId="0" applyNumberFormat="1" applyFont="1" applyFill="1" applyBorder="1" applyAlignment="1">
      <alignment horizontal="right" vertical="center" shrinkToFit="1"/>
    </xf>
    <xf numFmtId="0" fontId="3" fillId="0" borderId="37" xfId="0" applyFont="1" applyBorder="1" applyAlignment="1">
      <alignment horizontal="left" vertical="center"/>
    </xf>
    <xf numFmtId="0" fontId="3" fillId="0" borderId="25" xfId="0" applyFont="1" applyBorder="1" applyAlignment="1">
      <alignment horizontal="left" vertical="center"/>
    </xf>
    <xf numFmtId="0" fontId="3" fillId="4" borderId="39" xfId="0" applyFont="1" applyFill="1" applyBorder="1" applyAlignment="1">
      <alignment horizontal="left" vertical="center"/>
    </xf>
    <xf numFmtId="0" fontId="3" fillId="4" borderId="34" xfId="0" applyFont="1" applyFill="1" applyBorder="1" applyAlignment="1">
      <alignment horizontal="left" vertical="center"/>
    </xf>
    <xf numFmtId="177" fontId="3" fillId="4" borderId="87" xfId="0" applyNumberFormat="1" applyFont="1" applyFill="1" applyBorder="1" applyAlignment="1">
      <alignment horizontal="right" vertical="center" shrinkToFit="1"/>
    </xf>
    <xf numFmtId="177" fontId="3" fillId="4" borderId="88" xfId="0" applyNumberFormat="1" applyFont="1" applyFill="1" applyBorder="1" applyAlignment="1">
      <alignment horizontal="right" vertical="center" shrinkToFit="1"/>
    </xf>
    <xf numFmtId="179" fontId="3" fillId="4" borderId="93" xfId="0" applyNumberFormat="1" applyFont="1" applyFill="1" applyBorder="1" applyAlignment="1">
      <alignment horizontal="right" vertical="center" shrinkToFit="1"/>
    </xf>
    <xf numFmtId="179" fontId="3" fillId="4" borderId="94" xfId="0" applyNumberFormat="1" applyFont="1" applyFill="1" applyBorder="1" applyAlignment="1">
      <alignment horizontal="right" vertical="center" shrinkToFit="1"/>
    </xf>
    <xf numFmtId="179" fontId="3" fillId="4" borderId="85" xfId="0" applyNumberFormat="1" applyFont="1" applyFill="1" applyBorder="1" applyAlignment="1">
      <alignment horizontal="right" vertical="center" shrinkToFit="1"/>
    </xf>
    <xf numFmtId="179" fontId="3" fillId="4" borderId="86" xfId="0" applyNumberFormat="1" applyFont="1" applyFill="1" applyBorder="1" applyAlignment="1">
      <alignment horizontal="right" vertical="center" shrinkToFit="1"/>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3" fillId="4" borderId="56" xfId="0" applyFont="1" applyFill="1" applyBorder="1" applyAlignment="1">
      <alignment horizontal="left" vertical="center"/>
    </xf>
    <xf numFmtId="0" fontId="3" fillId="4" borderId="53" xfId="0" applyFont="1" applyFill="1" applyBorder="1" applyAlignment="1">
      <alignment horizontal="left" vertical="center"/>
    </xf>
    <xf numFmtId="0" fontId="3" fillId="4" borderId="40" xfId="0" applyFont="1" applyFill="1" applyBorder="1" applyAlignment="1">
      <alignment horizontal="left" vertical="center"/>
    </xf>
    <xf numFmtId="0" fontId="3" fillId="4" borderId="24" xfId="0" applyFont="1" applyFill="1" applyBorder="1" applyAlignment="1">
      <alignment horizontal="left" vertical="center"/>
    </xf>
    <xf numFmtId="0" fontId="3" fillId="0" borderId="16" xfId="0" applyFont="1" applyBorder="1" applyAlignment="1">
      <alignment horizontal="left" vertical="center" shrinkToFit="1"/>
    </xf>
    <xf numFmtId="0" fontId="3" fillId="4" borderId="1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5" xfId="0" applyFont="1" applyFill="1" applyBorder="1" applyAlignment="1">
      <alignment horizontal="center" vertical="center" wrapText="1"/>
    </xf>
    <xf numFmtId="0" fontId="3" fillId="0" borderId="16" xfId="0" applyFont="1" applyBorder="1" applyAlignment="1">
      <alignment horizontal="left" vertical="center"/>
    </xf>
    <xf numFmtId="0" fontId="3" fillId="0" borderId="0" xfId="0" applyFont="1" applyAlignment="1">
      <alignment horizontal="left" vertical="center" shrinkToFit="1"/>
    </xf>
    <xf numFmtId="0" fontId="3" fillId="4" borderId="0" xfId="0" applyFont="1" applyFill="1" applyAlignment="1">
      <alignment horizontal="center" vertical="center"/>
    </xf>
    <xf numFmtId="0" fontId="3" fillId="4" borderId="8"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0" xfId="0" applyFont="1" applyAlignment="1">
      <alignment horizontal="left" vertical="center"/>
    </xf>
    <xf numFmtId="0" fontId="3" fillId="4" borderId="17"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0" fillId="0" borderId="15" xfId="0"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176" fontId="3" fillId="4" borderId="72" xfId="0" applyNumberFormat="1" applyFont="1" applyFill="1" applyBorder="1" applyAlignment="1">
      <alignment horizontal="right" vertical="center" shrinkToFit="1"/>
    </xf>
    <xf numFmtId="176" fontId="3" fillId="4" borderId="89" xfId="0" applyNumberFormat="1" applyFont="1" applyFill="1" applyBorder="1" applyAlignment="1">
      <alignment horizontal="right" vertical="center" shrinkToFit="1"/>
    </xf>
    <xf numFmtId="176" fontId="9" fillId="0" borderId="47" xfId="0" applyNumberFormat="1" applyFont="1" applyBorder="1" applyAlignment="1">
      <alignment horizontal="right" vertical="center" shrinkToFit="1"/>
    </xf>
    <xf numFmtId="176" fontId="9" fillId="0" borderId="45" xfId="0" applyNumberFormat="1" applyFont="1" applyBorder="1" applyAlignment="1">
      <alignment horizontal="right" vertical="center" shrinkToFit="1"/>
    </xf>
    <xf numFmtId="176" fontId="6" fillId="0" borderId="14" xfId="1" applyNumberFormat="1" applyFont="1" applyBorder="1" applyAlignment="1">
      <alignment horizontal="center" vertical="center"/>
    </xf>
    <xf numFmtId="176" fontId="6" fillId="0" borderId="18" xfId="1" applyNumberFormat="1"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9" xfId="0" applyFont="1" applyBorder="1" applyAlignment="1">
      <alignment horizontal="center" vertical="center" textRotation="255"/>
    </xf>
    <xf numFmtId="176" fontId="3" fillId="0" borderId="41" xfId="0" applyNumberFormat="1" applyFont="1" applyBorder="1" applyAlignment="1">
      <alignment horizontal="right" vertical="center" shrinkToFit="1"/>
    </xf>
    <xf numFmtId="176" fontId="3" fillId="0" borderId="25" xfId="0" applyNumberFormat="1" applyFont="1" applyBorder="1" applyAlignment="1">
      <alignment horizontal="right" vertical="center" shrinkToFit="1"/>
    </xf>
    <xf numFmtId="176" fontId="3" fillId="4" borderId="85" xfId="0" applyNumberFormat="1" applyFont="1" applyFill="1" applyBorder="1" applyAlignment="1">
      <alignment horizontal="right" vertical="center" shrinkToFit="1"/>
    </xf>
    <xf numFmtId="176" fontId="3" fillId="4" borderId="74" xfId="0" applyNumberFormat="1" applyFont="1" applyFill="1" applyBorder="1" applyAlignment="1">
      <alignment horizontal="right" vertical="center" shrinkToFit="1"/>
    </xf>
    <xf numFmtId="178" fontId="3" fillId="4" borderId="124" xfId="0" applyNumberFormat="1" applyFont="1" applyFill="1" applyBorder="1" applyAlignment="1">
      <alignment horizontal="right" vertical="center"/>
    </xf>
    <xf numFmtId="178" fontId="3" fillId="4" borderId="125" xfId="0" applyNumberFormat="1" applyFont="1" applyFill="1" applyBorder="1" applyAlignment="1">
      <alignment horizontal="right" vertical="center"/>
    </xf>
    <xf numFmtId="178" fontId="3" fillId="4" borderId="126" xfId="0" applyNumberFormat="1" applyFont="1" applyFill="1" applyBorder="1" applyAlignment="1">
      <alignment horizontal="right" vertical="center"/>
    </xf>
    <xf numFmtId="178" fontId="3" fillId="4" borderId="101" xfId="0" applyNumberFormat="1" applyFont="1" applyFill="1" applyBorder="1" applyAlignment="1">
      <alignment horizontal="right" vertical="center"/>
    </xf>
    <xf numFmtId="177" fontId="3" fillId="4" borderId="72" xfId="0" applyNumberFormat="1" applyFont="1" applyFill="1" applyBorder="1" applyAlignment="1">
      <alignment horizontal="right" vertical="center" shrinkToFit="1"/>
    </xf>
    <xf numFmtId="177" fontId="3" fillId="4" borderId="76" xfId="0" applyNumberFormat="1" applyFont="1" applyFill="1" applyBorder="1" applyAlignment="1">
      <alignment horizontal="right" vertical="center" shrinkToFit="1"/>
    </xf>
    <xf numFmtId="0" fontId="3" fillId="4" borderId="0" xfId="0" applyFont="1" applyFill="1" applyAlignment="1">
      <alignment horizontal="left" vertical="center"/>
    </xf>
    <xf numFmtId="176" fontId="3" fillId="4" borderId="87" xfId="0" applyNumberFormat="1" applyFont="1" applyFill="1" applyBorder="1" applyAlignment="1">
      <alignment horizontal="right" vertical="center" shrinkToFit="1"/>
    </xf>
    <xf numFmtId="176" fontId="3" fillId="4" borderId="75" xfId="0" applyNumberFormat="1" applyFont="1" applyFill="1" applyBorder="1" applyAlignment="1">
      <alignment horizontal="right" vertical="center" shrinkToFit="1"/>
    </xf>
    <xf numFmtId="176" fontId="3" fillId="0" borderId="21"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176" fontId="3" fillId="0" borderId="0" xfId="0" applyNumberFormat="1" applyFont="1" applyAlignment="1">
      <alignment horizontal="right" vertical="center" shrinkToFit="1"/>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178" fontId="3" fillId="0" borderId="51" xfId="0" applyNumberFormat="1" applyFont="1" applyBorder="1" applyAlignment="1">
      <alignment horizontal="right" vertical="center"/>
    </xf>
    <xf numFmtId="178" fontId="3" fillId="0" borderId="30" xfId="0" applyNumberFormat="1" applyFont="1" applyBorder="1" applyAlignment="1">
      <alignment horizontal="right" vertical="center"/>
    </xf>
    <xf numFmtId="0" fontId="3" fillId="0" borderId="25" xfId="0" applyFont="1" applyBorder="1" applyAlignment="1">
      <alignment horizontal="left" vertical="center" shrinkToFit="1"/>
    </xf>
    <xf numFmtId="0" fontId="5" fillId="4" borderId="45" xfId="0" applyFont="1" applyFill="1" applyBorder="1" applyAlignment="1">
      <alignment horizontal="center" vertical="center" shrinkToFit="1"/>
    </xf>
    <xf numFmtId="176" fontId="9" fillId="4" borderId="80" xfId="0" applyNumberFormat="1" applyFont="1" applyFill="1" applyBorder="1" applyAlignment="1">
      <alignment horizontal="right" vertical="center"/>
    </xf>
    <xf numFmtId="0" fontId="3" fillId="4" borderId="2" xfId="0" applyFont="1" applyFill="1" applyBorder="1" applyAlignment="1">
      <alignment horizontal="center" vertical="center" textRotation="255"/>
    </xf>
    <xf numFmtId="0" fontId="3" fillId="4" borderId="3" xfId="0" applyFont="1" applyFill="1" applyBorder="1" applyAlignment="1">
      <alignment horizontal="center" vertical="center" textRotation="255"/>
    </xf>
    <xf numFmtId="0" fontId="3" fillId="4" borderId="4" xfId="0" applyFont="1" applyFill="1" applyBorder="1" applyAlignment="1">
      <alignment horizontal="center" vertical="center" textRotation="255"/>
    </xf>
    <xf numFmtId="176" fontId="5" fillId="4" borderId="123"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180976</xdr:colOff>
      <xdr:row>0</xdr:row>
      <xdr:rowOff>95250</xdr:rowOff>
    </xdr:from>
    <xdr:to>
      <xdr:col>9</xdr:col>
      <xdr:colOff>171450</xdr:colOff>
      <xdr:row>11</xdr:row>
      <xdr:rowOff>161925</xdr:rowOff>
    </xdr:to>
    <xdr:sp macro="" textlink="">
      <xdr:nvSpPr>
        <xdr:cNvPr id="2" name="角丸四角形吹き出し 68">
          <a:extLst>
            <a:ext uri="{FF2B5EF4-FFF2-40B4-BE49-F238E27FC236}">
              <a16:creationId xmlns:a16="http://schemas.microsoft.com/office/drawing/2014/main" id="{5269C5BC-CF9A-4CC2-862D-546C6B1A10A5}"/>
            </a:ext>
          </a:extLst>
        </xdr:cNvPr>
        <xdr:cNvSpPr/>
      </xdr:nvSpPr>
      <xdr:spPr>
        <a:xfrm>
          <a:off x="180976" y="95250"/>
          <a:ext cx="3467099" cy="1952625"/>
        </a:xfrm>
        <a:prstGeom prst="wedgeRoundRectCallout">
          <a:avLst>
            <a:gd name="adj1" fmla="val -49231"/>
            <a:gd name="adj2" fmla="val -20237"/>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黄色の箇所のご入力をお願いいたします。</a:t>
          </a:r>
          <a:endParaRPr kumimoji="1" lang="en-US" altLang="ja-JP" sz="900" b="1">
            <a:solidFill>
              <a:sysClr val="windowText" lastClr="000000"/>
            </a:solidFill>
          </a:endParaRPr>
        </a:p>
        <a:p>
          <a:pPr algn="l"/>
          <a:r>
            <a:rPr kumimoji="1" lang="ja-JP" altLang="en-US" sz="900" b="1">
              <a:solidFill>
                <a:sysClr val="windowText" lastClr="000000"/>
              </a:solidFill>
            </a:rPr>
            <a:t>薄ピンク色の箇所は該当箇所のみ選択及び入力をお願いいたします。</a:t>
          </a:r>
          <a:endParaRPr kumimoji="1" lang="en-US" altLang="ja-JP" sz="900" b="1">
            <a:solidFill>
              <a:sysClr val="windowText" lastClr="000000"/>
            </a:solidFill>
          </a:endParaRPr>
        </a:p>
        <a:p>
          <a:pPr algn="l"/>
          <a:r>
            <a:rPr kumimoji="1" lang="ja-JP" altLang="en-US" sz="900" b="1">
              <a:solidFill>
                <a:sysClr val="windowText" lastClr="000000"/>
              </a:solidFill>
            </a:rPr>
            <a:t>時間を入力する際には</a:t>
          </a:r>
          <a:r>
            <a:rPr kumimoji="1" lang="en-US" altLang="ja-JP" sz="900" b="1">
              <a:solidFill>
                <a:sysClr val="windowText" lastClr="000000"/>
              </a:solidFill>
            </a:rPr>
            <a:t>『 10</a:t>
          </a:r>
          <a:r>
            <a:rPr kumimoji="1" lang="ja-JP" altLang="en-US" sz="900" b="1">
              <a:solidFill>
                <a:sysClr val="windowText" lastClr="000000"/>
              </a:solidFill>
            </a:rPr>
            <a:t>：</a:t>
          </a:r>
          <a:r>
            <a:rPr kumimoji="1" lang="en-US" altLang="ja-JP" sz="900" b="1">
              <a:solidFill>
                <a:sysClr val="windowText" lastClr="000000"/>
              </a:solidFill>
            </a:rPr>
            <a:t>00 』</a:t>
          </a:r>
          <a:r>
            <a:rPr kumimoji="1" lang="ja-JP" altLang="en-US" sz="900" b="1">
              <a:solidFill>
                <a:sysClr val="windowText" lastClr="000000"/>
              </a:solidFill>
            </a:rPr>
            <a:t>のように入力してください。</a:t>
          </a:r>
          <a:endParaRPr kumimoji="1" lang="en-US" altLang="ja-JP" sz="900" b="1">
            <a:solidFill>
              <a:sysClr val="windowText" lastClr="000000"/>
            </a:solidFill>
          </a:endParaRPr>
        </a:p>
        <a:p>
          <a:pPr algn="l"/>
          <a:r>
            <a:rPr kumimoji="1" lang="en-US" altLang="ja-JP" sz="900" b="1">
              <a:solidFill>
                <a:sysClr val="windowText" lastClr="000000"/>
              </a:solidFill>
            </a:rPr>
            <a:t>※</a:t>
          </a:r>
          <a:r>
            <a:rPr kumimoji="1" lang="ja-JP" altLang="en-US" sz="900" b="1">
              <a:solidFill>
                <a:sysClr val="windowText" lastClr="000000"/>
              </a:solidFill>
            </a:rPr>
            <a:t> 表中灰色の施設は受付できません。</a:t>
          </a:r>
          <a:endParaRPr kumimoji="1" lang="en-US" altLang="ja-JP" sz="900" b="1">
            <a:solidFill>
              <a:sysClr val="windowText" lastClr="000000"/>
            </a:solidFill>
          </a:endParaRPr>
        </a:p>
        <a:p>
          <a:pPr algn="l"/>
          <a:r>
            <a:rPr kumimoji="1" lang="ja-JP" altLang="en-US" sz="900" b="1">
              <a:solidFill>
                <a:sysClr val="windowText" lastClr="000000"/>
              </a:solidFill>
            </a:rPr>
            <a:t>　利用希望がある場合は別途お電話にてご相談下さい。</a:t>
          </a:r>
          <a:endParaRPr kumimoji="1" lang="en-US" altLang="ja-JP" sz="900" b="1">
            <a:solidFill>
              <a:sysClr val="windowText" lastClr="000000"/>
            </a:solidFill>
          </a:endParaRPr>
        </a:p>
        <a:p>
          <a:pPr algn="l"/>
          <a:endParaRPr kumimoji="1" lang="en-US" altLang="ja-JP" sz="75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EDE10-B115-4CE7-83D0-62AF08A4CA9F}">
  <sheetPr>
    <tabColor rgb="FFFF0000"/>
  </sheetPr>
  <dimension ref="A1:S63"/>
  <sheetViews>
    <sheetView showGridLines="0" zoomScaleNormal="100" workbookViewId="0">
      <selection activeCell="P41" sqref="P41:Q41"/>
    </sheetView>
  </sheetViews>
  <sheetFormatPr defaultRowHeight="13.5" x14ac:dyDescent="0.15"/>
  <cols>
    <col min="1" max="1" width="3.625" customWidth="1"/>
    <col min="2" max="18" width="5.25" customWidth="1"/>
    <col min="19" max="19" width="5.875" customWidth="1"/>
  </cols>
  <sheetData>
    <row r="1" spans="1:19" x14ac:dyDescent="0.15">
      <c r="A1" t="s">
        <v>11</v>
      </c>
    </row>
    <row r="2" spans="1:19" ht="13.5" customHeight="1" x14ac:dyDescent="0.15">
      <c r="A2" s="81" t="s">
        <v>10</v>
      </c>
      <c r="B2" s="81"/>
      <c r="C2" s="81"/>
      <c r="D2" s="81"/>
      <c r="E2" s="81"/>
      <c r="F2" s="81"/>
      <c r="G2" s="81"/>
      <c r="H2" s="81"/>
      <c r="I2" s="81"/>
      <c r="J2" s="81"/>
      <c r="K2" s="81"/>
      <c r="L2" s="81"/>
      <c r="M2" s="81"/>
      <c r="N2" s="81"/>
      <c r="O2" s="81"/>
      <c r="P2" s="81"/>
      <c r="Q2" s="81"/>
      <c r="R2" s="81"/>
      <c r="S2" s="4"/>
    </row>
    <row r="3" spans="1:19" ht="13.5" customHeight="1" x14ac:dyDescent="0.15">
      <c r="A3" s="81"/>
      <c r="B3" s="81"/>
      <c r="C3" s="81"/>
      <c r="D3" s="81"/>
      <c r="E3" s="81"/>
      <c r="F3" s="81"/>
      <c r="G3" s="81"/>
      <c r="H3" s="81"/>
      <c r="I3" s="81"/>
      <c r="J3" s="81"/>
      <c r="K3" s="81"/>
      <c r="L3" s="81"/>
      <c r="M3" s="81"/>
      <c r="N3" s="81"/>
      <c r="O3" s="81"/>
      <c r="P3" s="81"/>
      <c r="Q3" s="81"/>
      <c r="R3" s="81"/>
      <c r="S3" s="4"/>
    </row>
    <row r="4" spans="1:19" x14ac:dyDescent="0.15">
      <c r="B4" s="2"/>
      <c r="C4" s="2"/>
      <c r="D4" s="2"/>
      <c r="E4" s="2"/>
      <c r="F4" s="2"/>
      <c r="G4" s="2"/>
      <c r="H4" s="2"/>
      <c r="N4" s="82" t="s">
        <v>134</v>
      </c>
      <c r="O4" s="82"/>
      <c r="P4" s="82"/>
      <c r="Q4" s="82"/>
      <c r="R4" s="82"/>
    </row>
    <row r="5" spans="1:19" x14ac:dyDescent="0.15">
      <c r="B5" t="s">
        <v>12</v>
      </c>
      <c r="C5" s="1"/>
      <c r="D5" s="1"/>
      <c r="E5" s="1"/>
      <c r="F5" s="1"/>
      <c r="G5" s="1"/>
      <c r="H5" s="1"/>
      <c r="I5" s="1"/>
      <c r="J5" s="1"/>
    </row>
    <row r="6" spans="1:19" ht="13.5" customHeight="1" x14ac:dyDescent="0.15">
      <c r="C6" s="1"/>
      <c r="D6" s="1"/>
      <c r="J6" s="83" t="s">
        <v>14</v>
      </c>
      <c r="K6" s="84" t="s">
        <v>15</v>
      </c>
      <c r="L6" s="84"/>
      <c r="M6" s="85" t="s">
        <v>135</v>
      </c>
      <c r="N6" s="85"/>
      <c r="O6" s="85"/>
      <c r="P6" s="85"/>
      <c r="Q6" s="85"/>
      <c r="R6" s="85"/>
    </row>
    <row r="7" spans="1:19" x14ac:dyDescent="0.15">
      <c r="C7" s="1"/>
      <c r="D7" s="1"/>
      <c r="J7" s="83"/>
      <c r="K7" s="86" t="s">
        <v>16</v>
      </c>
      <c r="L7" s="86"/>
      <c r="M7" s="87" t="s">
        <v>136</v>
      </c>
      <c r="N7" s="87"/>
      <c r="O7" s="87"/>
      <c r="P7" s="87"/>
      <c r="Q7" s="87"/>
      <c r="R7" s="87"/>
    </row>
    <row r="8" spans="1:19" x14ac:dyDescent="0.15">
      <c r="C8" s="1"/>
      <c r="D8" s="1"/>
      <c r="J8" s="83"/>
      <c r="K8" s="88" t="s">
        <v>13</v>
      </c>
      <c r="L8" s="88"/>
      <c r="M8" s="77" t="s">
        <v>125</v>
      </c>
      <c r="N8" s="77"/>
      <c r="O8" s="77"/>
      <c r="P8" s="77"/>
      <c r="Q8" s="77"/>
      <c r="R8" s="77"/>
    </row>
    <row r="9" spans="1:19" x14ac:dyDescent="0.15">
      <c r="C9" s="1"/>
      <c r="D9" s="1"/>
      <c r="J9" s="83"/>
      <c r="K9" s="88" t="s">
        <v>88</v>
      </c>
      <c r="L9" s="88"/>
      <c r="M9" s="77" t="s">
        <v>137</v>
      </c>
      <c r="N9" s="77"/>
      <c r="O9" s="77"/>
      <c r="P9" s="77"/>
      <c r="Q9" s="77"/>
      <c r="R9" s="77"/>
    </row>
    <row r="10" spans="1:19" x14ac:dyDescent="0.15">
      <c r="C10" s="1"/>
      <c r="D10" s="1"/>
      <c r="J10" s="83"/>
      <c r="K10" s="78" t="s">
        <v>33</v>
      </c>
      <c r="L10" s="78"/>
      <c r="M10" s="79" t="s">
        <v>126</v>
      </c>
      <c r="N10" s="79"/>
      <c r="O10" s="79"/>
      <c r="P10" s="79"/>
      <c r="Q10" s="79"/>
      <c r="R10" s="79"/>
    </row>
    <row r="11" spans="1:19" x14ac:dyDescent="0.15">
      <c r="C11" s="1"/>
      <c r="D11" s="1"/>
      <c r="J11" s="83"/>
      <c r="K11" s="78" t="s">
        <v>27</v>
      </c>
      <c r="L11" s="78"/>
      <c r="M11" s="79" t="s">
        <v>127</v>
      </c>
      <c r="N11" s="79"/>
      <c r="O11" s="79"/>
      <c r="P11" s="79"/>
      <c r="Q11" s="79"/>
      <c r="R11" s="79"/>
    </row>
    <row r="12" spans="1:19" x14ac:dyDescent="0.15">
      <c r="B12" s="1"/>
      <c r="C12" s="1"/>
      <c r="D12" s="1"/>
      <c r="F12" s="1"/>
      <c r="G12" s="1"/>
      <c r="I12" s="1"/>
      <c r="J12" s="1"/>
      <c r="R12" s="13"/>
    </row>
    <row r="13" spans="1:19" x14ac:dyDescent="0.15">
      <c r="B13" s="80" t="s">
        <v>32</v>
      </c>
      <c r="C13" s="80"/>
      <c r="D13" s="80"/>
      <c r="E13" s="80"/>
      <c r="F13" s="80"/>
      <c r="G13" s="80"/>
      <c r="H13" s="80"/>
      <c r="I13" s="80"/>
      <c r="J13" s="80"/>
      <c r="K13" s="80"/>
      <c r="L13" s="80"/>
      <c r="M13" s="80"/>
      <c r="N13" s="80"/>
      <c r="O13" s="80"/>
      <c r="P13" s="80"/>
      <c r="Q13" s="80"/>
      <c r="R13" s="80"/>
    </row>
    <row r="14" spans="1:19" x14ac:dyDescent="0.15">
      <c r="B14" s="89" t="s">
        <v>18</v>
      </c>
      <c r="C14" s="89"/>
      <c r="D14" s="89"/>
      <c r="E14" s="89"/>
      <c r="F14" s="90" t="s">
        <v>138</v>
      </c>
      <c r="G14" s="90"/>
      <c r="H14" s="90"/>
      <c r="I14" s="90"/>
      <c r="J14" s="90"/>
      <c r="K14" s="90"/>
      <c r="L14" s="90"/>
      <c r="M14" s="90"/>
      <c r="N14" s="90"/>
      <c r="O14" s="90"/>
      <c r="P14" s="90"/>
      <c r="Q14" s="90"/>
      <c r="R14" s="90"/>
    </row>
    <row r="15" spans="1:19" x14ac:dyDescent="0.15">
      <c r="B15" s="89" t="s">
        <v>22</v>
      </c>
      <c r="C15" s="89"/>
      <c r="D15" s="89"/>
      <c r="E15" s="89"/>
      <c r="F15" s="91" t="s">
        <v>139</v>
      </c>
      <c r="G15" s="91"/>
      <c r="H15" s="91"/>
      <c r="I15" s="91"/>
      <c r="J15" s="91"/>
      <c r="K15" s="91"/>
      <c r="L15" s="91"/>
      <c r="M15" s="91"/>
      <c r="N15" s="91"/>
      <c r="O15" s="91"/>
      <c r="P15" s="91"/>
      <c r="Q15" s="91"/>
      <c r="R15" s="91"/>
    </row>
    <row r="16" spans="1:19" x14ac:dyDescent="0.15">
      <c r="B16" s="92" t="s">
        <v>51</v>
      </c>
      <c r="C16" s="95" t="s">
        <v>97</v>
      </c>
      <c r="D16" s="95"/>
      <c r="E16" s="95"/>
      <c r="F16" s="95"/>
      <c r="G16" s="95"/>
      <c r="H16" s="96"/>
      <c r="I16" s="97" t="s">
        <v>19</v>
      </c>
      <c r="J16" s="98"/>
      <c r="K16" s="99" t="s">
        <v>20</v>
      </c>
      <c r="L16" s="98"/>
      <c r="M16" s="95" t="s">
        <v>21</v>
      </c>
      <c r="N16" s="95"/>
      <c r="O16" s="100" t="s">
        <v>46</v>
      </c>
      <c r="P16" s="101"/>
      <c r="Q16" s="95" t="s">
        <v>26</v>
      </c>
      <c r="R16" s="96"/>
    </row>
    <row r="17" spans="2:18" ht="13.5" customHeight="1" x14ac:dyDescent="0.15">
      <c r="B17" s="93"/>
      <c r="C17" s="112" t="s">
        <v>47</v>
      </c>
      <c r="D17" s="112"/>
      <c r="E17" s="115" t="s">
        <v>17</v>
      </c>
      <c r="F17" s="116"/>
      <c r="G17" s="117" t="s">
        <v>23</v>
      </c>
      <c r="H17" s="118"/>
      <c r="I17" s="119"/>
      <c r="J17" s="120"/>
      <c r="K17" s="121"/>
      <c r="L17" s="122"/>
      <c r="M17" s="120"/>
      <c r="N17" s="120"/>
      <c r="O17" s="121"/>
      <c r="P17" s="122"/>
      <c r="Q17" s="121"/>
      <c r="R17" s="123"/>
    </row>
    <row r="18" spans="2:18" x14ac:dyDescent="0.15">
      <c r="B18" s="93"/>
      <c r="C18" s="113"/>
      <c r="D18" s="113"/>
      <c r="E18" s="104"/>
      <c r="F18" s="105"/>
      <c r="G18" s="124" t="s">
        <v>24</v>
      </c>
      <c r="H18" s="125"/>
      <c r="I18" s="108"/>
      <c r="J18" s="109"/>
      <c r="K18" s="110"/>
      <c r="L18" s="111"/>
      <c r="M18" s="110"/>
      <c r="N18" s="111"/>
      <c r="O18" s="109"/>
      <c r="P18" s="111"/>
      <c r="Q18" s="110"/>
      <c r="R18" s="126"/>
    </row>
    <row r="19" spans="2:18" x14ac:dyDescent="0.15">
      <c r="B19" s="93"/>
      <c r="C19" s="113"/>
      <c r="D19" s="113"/>
      <c r="E19" s="102" t="s">
        <v>25</v>
      </c>
      <c r="F19" s="103"/>
      <c r="G19" s="106" t="s">
        <v>23</v>
      </c>
      <c r="H19" s="107"/>
      <c r="I19" s="108"/>
      <c r="J19" s="109"/>
      <c r="K19" s="110"/>
      <c r="L19" s="111"/>
      <c r="M19" s="110"/>
      <c r="N19" s="111"/>
      <c r="O19" s="109"/>
      <c r="P19" s="111"/>
      <c r="Q19" s="110"/>
      <c r="R19" s="126"/>
    </row>
    <row r="20" spans="2:18" x14ac:dyDescent="0.15">
      <c r="B20" s="93"/>
      <c r="C20" s="114"/>
      <c r="D20" s="114"/>
      <c r="E20" s="104"/>
      <c r="F20" s="105"/>
      <c r="G20" s="102" t="s">
        <v>24</v>
      </c>
      <c r="H20" s="127"/>
      <c r="I20" s="108"/>
      <c r="J20" s="109"/>
      <c r="K20" s="110"/>
      <c r="L20" s="111"/>
      <c r="M20" s="110"/>
      <c r="N20" s="111"/>
      <c r="O20" s="109"/>
      <c r="P20" s="111"/>
      <c r="Q20" s="110"/>
      <c r="R20" s="126"/>
    </row>
    <row r="21" spans="2:18" ht="13.5" customHeight="1" x14ac:dyDescent="0.15">
      <c r="B21" s="93"/>
      <c r="C21" s="158" t="s">
        <v>50</v>
      </c>
      <c r="D21" s="159"/>
      <c r="E21" s="102" t="s">
        <v>17</v>
      </c>
      <c r="F21" s="103"/>
      <c r="G21" s="124" t="s">
        <v>23</v>
      </c>
      <c r="H21" s="125"/>
      <c r="I21" s="108"/>
      <c r="J21" s="109"/>
      <c r="K21" s="110"/>
      <c r="L21" s="111"/>
      <c r="M21" s="110"/>
      <c r="N21" s="111"/>
      <c r="O21" s="109"/>
      <c r="P21" s="111"/>
      <c r="Q21" s="110"/>
      <c r="R21" s="126"/>
    </row>
    <row r="22" spans="2:18" x14ac:dyDescent="0.15">
      <c r="B22" s="93"/>
      <c r="C22" s="160"/>
      <c r="D22" s="161"/>
      <c r="E22" s="104"/>
      <c r="F22" s="105"/>
      <c r="G22" s="134" t="s">
        <v>24</v>
      </c>
      <c r="H22" s="125"/>
      <c r="I22" s="135"/>
      <c r="J22" s="136"/>
      <c r="K22" s="137"/>
      <c r="L22" s="138"/>
      <c r="M22" s="137"/>
      <c r="N22" s="138"/>
      <c r="O22" s="137"/>
      <c r="P22" s="138"/>
      <c r="Q22" s="137"/>
      <c r="R22" s="139"/>
    </row>
    <row r="23" spans="2:18" x14ac:dyDescent="0.15">
      <c r="B23" s="93"/>
      <c r="C23" s="160"/>
      <c r="D23" s="161"/>
      <c r="E23" s="124" t="s">
        <v>100</v>
      </c>
      <c r="F23" s="134"/>
      <c r="G23" s="134"/>
      <c r="H23" s="125"/>
      <c r="I23" s="35"/>
      <c r="J23" s="140" t="s">
        <v>102</v>
      </c>
      <c r="K23" s="140"/>
      <c r="L23" s="140"/>
      <c r="M23" s="140"/>
      <c r="N23" s="36"/>
      <c r="O23" s="37" t="s">
        <v>101</v>
      </c>
      <c r="P23" s="37"/>
      <c r="Q23" s="37"/>
      <c r="R23" s="38"/>
    </row>
    <row r="24" spans="2:18" x14ac:dyDescent="0.15">
      <c r="B24" s="93"/>
      <c r="C24" s="160"/>
      <c r="D24" s="161"/>
      <c r="E24" s="102" t="s">
        <v>25</v>
      </c>
      <c r="F24" s="141"/>
      <c r="G24" s="143" t="s">
        <v>48</v>
      </c>
      <c r="H24" s="144"/>
      <c r="I24" s="154"/>
      <c r="J24" s="155"/>
      <c r="K24" s="128"/>
      <c r="L24" s="156"/>
      <c r="M24" s="128"/>
      <c r="N24" s="156"/>
      <c r="O24" s="157"/>
      <c r="P24" s="156"/>
      <c r="Q24" s="128"/>
      <c r="R24" s="129"/>
    </row>
    <row r="25" spans="2:18" ht="14.25" thickBot="1" x14ac:dyDescent="0.2">
      <c r="B25" s="93"/>
      <c r="C25" s="160"/>
      <c r="D25" s="161"/>
      <c r="E25" s="142"/>
      <c r="F25" s="106"/>
      <c r="G25" s="102" t="s">
        <v>49</v>
      </c>
      <c r="H25" s="127"/>
      <c r="I25" s="130"/>
      <c r="J25" s="131"/>
      <c r="K25" s="132"/>
      <c r="L25" s="131"/>
      <c r="M25" s="132"/>
      <c r="N25" s="131"/>
      <c r="O25" s="133"/>
      <c r="P25" s="133"/>
      <c r="Q25" s="132"/>
      <c r="R25" s="171"/>
    </row>
    <row r="26" spans="2:18" ht="14.25" thickBot="1" x14ac:dyDescent="0.2">
      <c r="B26" s="94"/>
      <c r="C26" s="39" t="s">
        <v>90</v>
      </c>
      <c r="D26" s="172"/>
      <c r="E26" s="173"/>
      <c r="F26" s="173"/>
      <c r="G26" s="173"/>
      <c r="H26" s="174"/>
      <c r="I26" s="40" t="s">
        <v>91</v>
      </c>
      <c r="J26" s="172"/>
      <c r="K26" s="173"/>
      <c r="L26" s="174"/>
      <c r="M26" s="175" t="s">
        <v>96</v>
      </c>
      <c r="N26" s="176"/>
      <c r="O26" s="177"/>
      <c r="P26" s="178"/>
      <c r="Q26" s="178"/>
      <c r="R26" s="41" t="s">
        <v>0</v>
      </c>
    </row>
    <row r="27" spans="2:18" ht="13.5" customHeight="1" x14ac:dyDescent="0.15">
      <c r="B27" s="145" t="s">
        <v>31</v>
      </c>
      <c r="C27" s="148" t="s">
        <v>28</v>
      </c>
      <c r="D27" s="31"/>
      <c r="E27" s="150" t="s">
        <v>52</v>
      </c>
      <c r="F27" s="150"/>
      <c r="G27" s="150"/>
      <c r="H27" s="10"/>
      <c r="I27" s="151" t="s">
        <v>113</v>
      </c>
      <c r="J27" s="151"/>
      <c r="K27" s="12" t="s">
        <v>2</v>
      </c>
      <c r="L27" s="152" t="s">
        <v>113</v>
      </c>
      <c r="M27" s="153"/>
      <c r="N27" s="162" t="str">
        <f>IF(L27="　　時　　　分","時間",CEILING(L27-I27,"1:00"))</f>
        <v>時間</v>
      </c>
      <c r="O27" s="163"/>
      <c r="P27" s="164"/>
      <c r="Q27" s="165"/>
      <c r="R27" s="3" t="s">
        <v>0</v>
      </c>
    </row>
    <row r="28" spans="2:18" x14ac:dyDescent="0.15">
      <c r="B28" s="146"/>
      <c r="C28" s="148"/>
      <c r="D28" s="32"/>
      <c r="E28" s="166" t="s">
        <v>5</v>
      </c>
      <c r="F28" s="166"/>
      <c r="G28" s="166"/>
      <c r="H28" s="8"/>
      <c r="I28" s="151" t="s">
        <v>113</v>
      </c>
      <c r="J28" s="151"/>
      <c r="K28" s="7" t="s">
        <v>2</v>
      </c>
      <c r="L28" s="152" t="s">
        <v>113</v>
      </c>
      <c r="M28" s="153"/>
      <c r="N28" s="167" t="str">
        <f>IF(L28="　　時　　　分","時間",CEILING(L28-I28,"1:00"))</f>
        <v>時間</v>
      </c>
      <c r="O28" s="168"/>
      <c r="P28" s="169"/>
      <c r="Q28" s="170"/>
      <c r="R28" s="6" t="s">
        <v>0</v>
      </c>
    </row>
    <row r="29" spans="2:18" x14ac:dyDescent="0.15">
      <c r="B29" s="146"/>
      <c r="C29" s="148"/>
      <c r="D29" s="33"/>
      <c r="E29" s="150" t="s">
        <v>6</v>
      </c>
      <c r="F29" s="150"/>
      <c r="G29" s="150"/>
      <c r="H29" s="11"/>
      <c r="I29" s="151" t="s">
        <v>113</v>
      </c>
      <c r="J29" s="151"/>
      <c r="K29" s="64" t="s">
        <v>2</v>
      </c>
      <c r="L29" s="152" t="s">
        <v>113</v>
      </c>
      <c r="M29" s="153"/>
      <c r="N29" s="167" t="str">
        <f t="shared" ref="N29:N34" si="0">IF(L29="　　時　　　分","時間",CEILING(L29-I29,"1:00"))</f>
        <v>時間</v>
      </c>
      <c r="O29" s="168"/>
      <c r="P29" s="164"/>
      <c r="Q29" s="165"/>
      <c r="R29" s="3" t="s">
        <v>0</v>
      </c>
    </row>
    <row r="30" spans="2:18" x14ac:dyDescent="0.15">
      <c r="B30" s="146"/>
      <c r="C30" s="148"/>
      <c r="D30" s="32"/>
      <c r="E30" s="166" t="s">
        <v>4</v>
      </c>
      <c r="F30" s="166"/>
      <c r="G30" s="166"/>
      <c r="H30" s="65" t="s">
        <v>81</v>
      </c>
      <c r="I30" s="151" t="s">
        <v>113</v>
      </c>
      <c r="J30" s="151"/>
      <c r="K30" s="12" t="s">
        <v>2</v>
      </c>
      <c r="L30" s="152" t="s">
        <v>113</v>
      </c>
      <c r="M30" s="153"/>
      <c r="N30" s="167" t="str">
        <f t="shared" si="0"/>
        <v>時間</v>
      </c>
      <c r="O30" s="168"/>
      <c r="P30" s="169"/>
      <c r="Q30" s="170"/>
      <c r="R30" s="6" t="s">
        <v>0</v>
      </c>
    </row>
    <row r="31" spans="2:18" x14ac:dyDescent="0.15">
      <c r="B31" s="146"/>
      <c r="C31" s="148"/>
      <c r="D31" s="32" t="s">
        <v>132</v>
      </c>
      <c r="E31" s="150" t="s">
        <v>55</v>
      </c>
      <c r="F31" s="150"/>
      <c r="G31" s="150"/>
      <c r="H31" s="66" t="s">
        <v>81</v>
      </c>
      <c r="I31" s="151">
        <v>0.375</v>
      </c>
      <c r="J31" s="151"/>
      <c r="K31" s="64" t="s">
        <v>2</v>
      </c>
      <c r="L31" s="152">
        <v>0.5</v>
      </c>
      <c r="M31" s="153"/>
      <c r="N31" s="167">
        <f t="shared" si="0"/>
        <v>0.125</v>
      </c>
      <c r="O31" s="168"/>
      <c r="P31" s="164"/>
      <c r="Q31" s="165"/>
      <c r="R31" s="3" t="s">
        <v>0</v>
      </c>
    </row>
    <row r="32" spans="2:18" x14ac:dyDescent="0.15">
      <c r="B32" s="146"/>
      <c r="C32" s="148"/>
      <c r="D32" s="32"/>
      <c r="E32" s="166" t="s">
        <v>56</v>
      </c>
      <c r="F32" s="166"/>
      <c r="G32" s="166"/>
      <c r="H32" s="65" t="s">
        <v>81</v>
      </c>
      <c r="I32" s="151" t="s">
        <v>113</v>
      </c>
      <c r="J32" s="151"/>
      <c r="K32" s="12" t="s">
        <v>2</v>
      </c>
      <c r="L32" s="152" t="s">
        <v>113</v>
      </c>
      <c r="M32" s="153"/>
      <c r="N32" s="167" t="str">
        <f t="shared" si="0"/>
        <v>時間</v>
      </c>
      <c r="O32" s="168"/>
      <c r="P32" s="169"/>
      <c r="Q32" s="170"/>
      <c r="R32" s="6" t="s">
        <v>0</v>
      </c>
    </row>
    <row r="33" spans="2:18" x14ac:dyDescent="0.15">
      <c r="B33" s="146"/>
      <c r="C33" s="148"/>
      <c r="D33" s="34"/>
      <c r="E33" s="179" t="s">
        <v>57</v>
      </c>
      <c r="F33" s="166"/>
      <c r="G33" s="166"/>
      <c r="H33" s="65" t="s">
        <v>82</v>
      </c>
      <c r="I33" s="151" t="s">
        <v>113</v>
      </c>
      <c r="J33" s="151"/>
      <c r="K33" s="12" t="s">
        <v>2</v>
      </c>
      <c r="L33" s="152" t="s">
        <v>113</v>
      </c>
      <c r="M33" s="153"/>
      <c r="N33" s="167" t="str">
        <f t="shared" si="0"/>
        <v>時間</v>
      </c>
      <c r="O33" s="168"/>
      <c r="P33" s="169"/>
      <c r="Q33" s="170"/>
      <c r="R33" s="6" t="s">
        <v>0</v>
      </c>
    </row>
    <row r="34" spans="2:18" x14ac:dyDescent="0.15">
      <c r="B34" s="146"/>
      <c r="C34" s="149"/>
      <c r="D34" s="32"/>
      <c r="E34" s="179" t="s">
        <v>58</v>
      </c>
      <c r="F34" s="166"/>
      <c r="G34" s="166"/>
      <c r="H34" s="65" t="s">
        <v>82</v>
      </c>
      <c r="I34" s="151" t="s">
        <v>113</v>
      </c>
      <c r="J34" s="151"/>
      <c r="K34" s="12" t="s">
        <v>2</v>
      </c>
      <c r="L34" s="152" t="s">
        <v>113</v>
      </c>
      <c r="M34" s="153"/>
      <c r="N34" s="167" t="str">
        <f t="shared" si="0"/>
        <v>時間</v>
      </c>
      <c r="O34" s="168"/>
      <c r="P34" s="169"/>
      <c r="Q34" s="170"/>
      <c r="R34" s="6" t="s">
        <v>0</v>
      </c>
    </row>
    <row r="35" spans="2:18" x14ac:dyDescent="0.15">
      <c r="B35" s="146"/>
      <c r="C35" s="189" t="s">
        <v>29</v>
      </c>
      <c r="D35" s="48"/>
      <c r="E35" s="182" t="s">
        <v>1</v>
      </c>
      <c r="F35" s="182"/>
      <c r="G35" s="183"/>
      <c r="H35" s="49"/>
      <c r="I35" s="184" t="s">
        <v>113</v>
      </c>
      <c r="J35" s="184"/>
      <c r="K35" s="48" t="s">
        <v>2</v>
      </c>
      <c r="L35" s="184" t="s">
        <v>113</v>
      </c>
      <c r="M35" s="184"/>
      <c r="N35" s="192" t="s">
        <v>140</v>
      </c>
      <c r="O35" s="193"/>
      <c r="P35" s="180"/>
      <c r="Q35" s="181"/>
      <c r="R35" s="67" t="s">
        <v>0</v>
      </c>
    </row>
    <row r="36" spans="2:18" x14ac:dyDescent="0.15">
      <c r="B36" s="146"/>
      <c r="C36" s="190"/>
      <c r="D36" s="48"/>
      <c r="E36" s="182" t="s">
        <v>61</v>
      </c>
      <c r="F36" s="182"/>
      <c r="G36" s="183"/>
      <c r="H36" s="49"/>
      <c r="I36" s="184" t="s">
        <v>113</v>
      </c>
      <c r="J36" s="184"/>
      <c r="K36" s="48" t="s">
        <v>2</v>
      </c>
      <c r="L36" s="185" t="s">
        <v>113</v>
      </c>
      <c r="M36" s="186"/>
      <c r="N36" s="187" t="str">
        <f>IF(L36="　　時　　　分","時間",CEILING(L36-I36,"1:00"))</f>
        <v>時間</v>
      </c>
      <c r="O36" s="188"/>
      <c r="P36" s="180"/>
      <c r="Q36" s="181"/>
      <c r="R36" s="67" t="s">
        <v>0</v>
      </c>
    </row>
    <row r="37" spans="2:18" x14ac:dyDescent="0.15">
      <c r="B37" s="146"/>
      <c r="C37" s="191"/>
      <c r="D37" s="48"/>
      <c r="E37" s="182" t="s">
        <v>62</v>
      </c>
      <c r="F37" s="182"/>
      <c r="G37" s="183"/>
      <c r="H37" s="49"/>
      <c r="I37" s="184" t="s">
        <v>113</v>
      </c>
      <c r="J37" s="184"/>
      <c r="K37" s="48" t="s">
        <v>2</v>
      </c>
      <c r="L37" s="185" t="s">
        <v>113</v>
      </c>
      <c r="M37" s="186"/>
      <c r="N37" s="187" t="str">
        <f t="shared" ref="N37:N42" si="1">IF(L37="　　時　　　分","時間",CEILING(L37-I37,"1:00"))</f>
        <v>時間</v>
      </c>
      <c r="O37" s="188"/>
      <c r="P37" s="180"/>
      <c r="Q37" s="181"/>
      <c r="R37" s="67" t="s">
        <v>0</v>
      </c>
    </row>
    <row r="38" spans="2:18" x14ac:dyDescent="0.15">
      <c r="B38" s="146"/>
      <c r="C38" s="189" t="s">
        <v>30</v>
      </c>
      <c r="D38" s="48"/>
      <c r="E38" s="182" t="s">
        <v>63</v>
      </c>
      <c r="F38" s="182"/>
      <c r="G38" s="183"/>
      <c r="H38" s="49"/>
      <c r="I38" s="184" t="s">
        <v>113</v>
      </c>
      <c r="J38" s="184"/>
      <c r="K38" s="48" t="s">
        <v>2</v>
      </c>
      <c r="L38" s="185" t="s">
        <v>113</v>
      </c>
      <c r="M38" s="186"/>
      <c r="N38" s="187" t="str">
        <f t="shared" si="1"/>
        <v>時間</v>
      </c>
      <c r="O38" s="188"/>
      <c r="P38" s="180"/>
      <c r="Q38" s="181"/>
      <c r="R38" s="67" t="s">
        <v>0</v>
      </c>
    </row>
    <row r="39" spans="2:18" x14ac:dyDescent="0.15">
      <c r="B39" s="146"/>
      <c r="C39" s="190"/>
      <c r="D39" s="48"/>
      <c r="E39" s="182" t="s">
        <v>64</v>
      </c>
      <c r="F39" s="182"/>
      <c r="G39" s="183"/>
      <c r="H39" s="49"/>
      <c r="I39" s="184" t="s">
        <v>113</v>
      </c>
      <c r="J39" s="184"/>
      <c r="K39" s="48" t="s">
        <v>2</v>
      </c>
      <c r="L39" s="185" t="s">
        <v>113</v>
      </c>
      <c r="M39" s="186"/>
      <c r="N39" s="187" t="str">
        <f t="shared" si="1"/>
        <v>時間</v>
      </c>
      <c r="O39" s="188"/>
      <c r="P39" s="180"/>
      <c r="Q39" s="181"/>
      <c r="R39" s="67" t="s">
        <v>0</v>
      </c>
    </row>
    <row r="40" spans="2:18" x14ac:dyDescent="0.15">
      <c r="B40" s="146"/>
      <c r="C40" s="190"/>
      <c r="D40" s="48"/>
      <c r="E40" s="182" t="s">
        <v>65</v>
      </c>
      <c r="F40" s="182"/>
      <c r="G40" s="183"/>
      <c r="H40" s="49"/>
      <c r="I40" s="184" t="s">
        <v>113</v>
      </c>
      <c r="J40" s="184"/>
      <c r="K40" s="48" t="s">
        <v>2</v>
      </c>
      <c r="L40" s="185" t="s">
        <v>113</v>
      </c>
      <c r="M40" s="186"/>
      <c r="N40" s="187" t="str">
        <f t="shared" si="1"/>
        <v>時間</v>
      </c>
      <c r="O40" s="188"/>
      <c r="P40" s="180"/>
      <c r="Q40" s="181"/>
      <c r="R40" s="67" t="s">
        <v>0</v>
      </c>
    </row>
    <row r="41" spans="2:18" x14ac:dyDescent="0.15">
      <c r="B41" s="146"/>
      <c r="C41" s="190"/>
      <c r="D41" s="48"/>
      <c r="E41" s="182" t="s">
        <v>66</v>
      </c>
      <c r="F41" s="182"/>
      <c r="G41" s="183"/>
      <c r="H41" s="49"/>
      <c r="I41" s="184" t="s">
        <v>113</v>
      </c>
      <c r="J41" s="184"/>
      <c r="K41" s="48" t="s">
        <v>2</v>
      </c>
      <c r="L41" s="185" t="s">
        <v>113</v>
      </c>
      <c r="M41" s="186"/>
      <c r="N41" s="187" t="str">
        <f t="shared" si="1"/>
        <v>時間</v>
      </c>
      <c r="O41" s="188"/>
      <c r="P41" s="180"/>
      <c r="Q41" s="181"/>
      <c r="R41" s="67" t="s">
        <v>0</v>
      </c>
    </row>
    <row r="42" spans="2:18" x14ac:dyDescent="0.15">
      <c r="B42" s="146"/>
      <c r="C42" s="190"/>
      <c r="D42" s="48"/>
      <c r="E42" s="182" t="s">
        <v>67</v>
      </c>
      <c r="F42" s="182"/>
      <c r="G42" s="183"/>
      <c r="H42" s="49"/>
      <c r="I42" s="184" t="s">
        <v>113</v>
      </c>
      <c r="J42" s="184"/>
      <c r="K42" s="48" t="s">
        <v>2</v>
      </c>
      <c r="L42" s="185" t="s">
        <v>113</v>
      </c>
      <c r="M42" s="186"/>
      <c r="N42" s="187" t="str">
        <f t="shared" si="1"/>
        <v>時間</v>
      </c>
      <c r="O42" s="188"/>
      <c r="P42" s="180"/>
      <c r="Q42" s="181"/>
      <c r="R42" s="67" t="s">
        <v>0</v>
      </c>
    </row>
    <row r="43" spans="2:18" ht="14.25" thickBot="1" x14ac:dyDescent="0.2">
      <c r="B43" s="146"/>
      <c r="C43" s="190"/>
      <c r="D43" s="68"/>
      <c r="E43" s="194" t="s">
        <v>68</v>
      </c>
      <c r="F43" s="194"/>
      <c r="G43" s="194"/>
      <c r="H43" s="52"/>
      <c r="I43" s="195" t="s">
        <v>113</v>
      </c>
      <c r="J43" s="195"/>
      <c r="K43" s="69" t="s">
        <v>2</v>
      </c>
      <c r="L43" s="196" t="s">
        <v>113</v>
      </c>
      <c r="M43" s="197"/>
      <c r="N43" s="198" t="str">
        <f>IF(L43="　　時　　　分","時間",CEILING(L43-I43,"1:00"))</f>
        <v>時間</v>
      </c>
      <c r="O43" s="199"/>
      <c r="P43" s="200"/>
      <c r="Q43" s="201"/>
      <c r="R43" s="70" t="s">
        <v>0</v>
      </c>
    </row>
    <row r="44" spans="2:18" ht="14.25" thickBot="1" x14ac:dyDescent="0.2">
      <c r="B44" s="147"/>
      <c r="C44" s="202" t="s">
        <v>71</v>
      </c>
      <c r="D44" s="203"/>
      <c r="E44" s="203"/>
      <c r="F44" s="203"/>
      <c r="G44" s="203"/>
      <c r="H44" s="203"/>
      <c r="I44" s="203"/>
      <c r="J44" s="203"/>
      <c r="K44" s="203"/>
      <c r="L44" s="203"/>
      <c r="M44" s="203"/>
      <c r="N44" s="203"/>
      <c r="O44" s="204"/>
      <c r="P44" s="205"/>
      <c r="Q44" s="206"/>
      <c r="R44" s="9" t="s">
        <v>0</v>
      </c>
    </row>
    <row r="45" spans="2:18" x14ac:dyDescent="0.15">
      <c r="B45" s="253" t="s">
        <v>77</v>
      </c>
      <c r="C45" s="255" t="s">
        <v>7</v>
      </c>
      <c r="D45" s="55"/>
      <c r="E45" s="213" t="s">
        <v>85</v>
      </c>
      <c r="F45" s="213"/>
      <c r="G45" s="214"/>
      <c r="H45" s="56"/>
      <c r="I45" s="215" t="s">
        <v>113</v>
      </c>
      <c r="J45" s="215"/>
      <c r="K45" s="55" t="s">
        <v>2</v>
      </c>
      <c r="L45" s="215" t="s">
        <v>113</v>
      </c>
      <c r="M45" s="216"/>
      <c r="N45" s="217" t="str">
        <f>IF(L45="　　時　　　分","時間",L45-I45)</f>
        <v>時間</v>
      </c>
      <c r="O45" s="218"/>
      <c r="P45" s="210"/>
      <c r="Q45" s="211"/>
      <c r="R45" s="71" t="s">
        <v>0</v>
      </c>
    </row>
    <row r="46" spans="2:18" x14ac:dyDescent="0.15">
      <c r="B46" s="254"/>
      <c r="C46" s="255"/>
      <c r="D46" s="48"/>
      <c r="E46" s="182" t="s">
        <v>86</v>
      </c>
      <c r="F46" s="182"/>
      <c r="G46" s="183"/>
      <c r="H46" s="49"/>
      <c r="I46" s="207" t="s">
        <v>113</v>
      </c>
      <c r="J46" s="207"/>
      <c r="K46" s="72" t="s">
        <v>2</v>
      </c>
      <c r="L46" s="207" t="s">
        <v>113</v>
      </c>
      <c r="M46" s="212"/>
      <c r="N46" s="208" t="str">
        <f>IF(L46="　　時　　　分","時間",L46-I46)</f>
        <v>時間</v>
      </c>
      <c r="O46" s="209"/>
      <c r="P46" s="180"/>
      <c r="Q46" s="181"/>
      <c r="R46" s="67" t="s">
        <v>0</v>
      </c>
    </row>
    <row r="47" spans="2:18" x14ac:dyDescent="0.15">
      <c r="B47" s="254"/>
      <c r="C47" s="255"/>
      <c r="D47" s="48"/>
      <c r="E47" s="182" t="s">
        <v>87</v>
      </c>
      <c r="F47" s="182"/>
      <c r="G47" s="183"/>
      <c r="H47" s="49"/>
      <c r="I47" s="207" t="s">
        <v>113</v>
      </c>
      <c r="J47" s="207"/>
      <c r="K47" s="48" t="s">
        <v>2</v>
      </c>
      <c r="L47" s="207" t="s">
        <v>113</v>
      </c>
      <c r="M47" s="207"/>
      <c r="N47" s="208" t="str">
        <f t="shared" ref="N47:N51" si="2">IF(L47="　　時　　　分","時間",L47-I47)</f>
        <v>時間</v>
      </c>
      <c r="O47" s="209"/>
      <c r="P47" s="180"/>
      <c r="Q47" s="181"/>
      <c r="R47" s="67" t="s">
        <v>0</v>
      </c>
    </row>
    <row r="48" spans="2:18" x14ac:dyDescent="0.15">
      <c r="B48" s="254"/>
      <c r="C48" s="73" t="s">
        <v>8</v>
      </c>
      <c r="D48" s="48"/>
      <c r="E48" s="182"/>
      <c r="F48" s="182"/>
      <c r="G48" s="183"/>
      <c r="H48" s="49"/>
      <c r="I48" s="207" t="s">
        <v>113</v>
      </c>
      <c r="J48" s="207"/>
      <c r="K48" s="48" t="s">
        <v>2</v>
      </c>
      <c r="L48" s="207" t="s">
        <v>113</v>
      </c>
      <c r="M48" s="207"/>
      <c r="N48" s="208" t="str">
        <f t="shared" si="2"/>
        <v>時間</v>
      </c>
      <c r="O48" s="209"/>
      <c r="P48" s="180"/>
      <c r="Q48" s="181"/>
      <c r="R48" s="67" t="s">
        <v>0</v>
      </c>
    </row>
    <row r="49" spans="2:18" x14ac:dyDescent="0.15">
      <c r="B49" s="254"/>
      <c r="C49" s="226" t="s">
        <v>72</v>
      </c>
      <c r="D49" s="32" t="s">
        <v>141</v>
      </c>
      <c r="E49" s="228" t="s">
        <v>73</v>
      </c>
      <c r="F49" s="228"/>
      <c r="G49" s="179"/>
      <c r="H49" s="8"/>
      <c r="I49" s="151">
        <v>0.375</v>
      </c>
      <c r="J49" s="151"/>
      <c r="K49" s="7" t="s">
        <v>2</v>
      </c>
      <c r="L49" s="151">
        <v>0.5</v>
      </c>
      <c r="M49" s="151"/>
      <c r="N49" s="229">
        <f t="shared" si="2"/>
        <v>0.125</v>
      </c>
      <c r="O49" s="230"/>
      <c r="P49" s="219"/>
      <c r="Q49" s="220"/>
      <c r="R49" s="6" t="s">
        <v>0</v>
      </c>
    </row>
    <row r="50" spans="2:18" x14ac:dyDescent="0.15">
      <c r="B50" s="254"/>
      <c r="C50" s="227"/>
      <c r="D50" s="32"/>
      <c r="E50" s="228" t="s">
        <v>74</v>
      </c>
      <c r="F50" s="228"/>
      <c r="G50" s="179"/>
      <c r="H50" s="8"/>
      <c r="I50" s="151" t="s">
        <v>113</v>
      </c>
      <c r="J50" s="151"/>
      <c r="K50" s="7" t="s">
        <v>2</v>
      </c>
      <c r="L50" s="151" t="s">
        <v>113</v>
      </c>
      <c r="M50" s="151"/>
      <c r="N50" s="231" t="str">
        <f t="shared" si="2"/>
        <v>時間</v>
      </c>
      <c r="O50" s="232"/>
      <c r="P50" s="219"/>
      <c r="Q50" s="220"/>
      <c r="R50" s="6" t="s">
        <v>0</v>
      </c>
    </row>
    <row r="51" spans="2:18" x14ac:dyDescent="0.15">
      <c r="B51" s="254"/>
      <c r="C51" s="221" t="s">
        <v>9</v>
      </c>
      <c r="D51" s="48"/>
      <c r="E51" s="182"/>
      <c r="F51" s="182"/>
      <c r="G51" s="183"/>
      <c r="H51" s="49"/>
      <c r="I51" s="207" t="s">
        <v>113</v>
      </c>
      <c r="J51" s="207"/>
      <c r="K51" s="48" t="s">
        <v>2</v>
      </c>
      <c r="L51" s="207" t="s">
        <v>113</v>
      </c>
      <c r="M51" s="207"/>
      <c r="N51" s="208" t="str">
        <f t="shared" si="2"/>
        <v>時間</v>
      </c>
      <c r="O51" s="209"/>
      <c r="P51" s="180"/>
      <c r="Q51" s="181"/>
      <c r="R51" s="67" t="s">
        <v>0</v>
      </c>
    </row>
    <row r="52" spans="2:18" ht="14.25" thickBot="1" x14ac:dyDescent="0.2">
      <c r="B52" s="254"/>
      <c r="C52" s="221"/>
      <c r="D52" s="60"/>
      <c r="E52" s="222" t="s">
        <v>75</v>
      </c>
      <c r="F52" s="222"/>
      <c r="G52" s="223"/>
      <c r="H52" s="61"/>
      <c r="I52" s="224" t="s">
        <v>113</v>
      </c>
      <c r="J52" s="224"/>
      <c r="K52" s="72" t="s">
        <v>2</v>
      </c>
      <c r="L52" s="224" t="s">
        <v>113</v>
      </c>
      <c r="M52" s="225"/>
      <c r="N52" s="233" t="str">
        <f>IF(L52="　　時　　　分","日",CEILING(L52-I52,"24:00"))</f>
        <v>日</v>
      </c>
      <c r="O52" s="234"/>
      <c r="P52" s="235"/>
      <c r="Q52" s="236"/>
      <c r="R52" s="74" t="s">
        <v>0</v>
      </c>
    </row>
    <row r="53" spans="2:18" ht="14.25" thickBot="1" x14ac:dyDescent="0.2">
      <c r="B53" s="147"/>
      <c r="C53" s="202" t="s">
        <v>76</v>
      </c>
      <c r="D53" s="203"/>
      <c r="E53" s="203"/>
      <c r="F53" s="203"/>
      <c r="G53" s="203"/>
      <c r="H53" s="203"/>
      <c r="I53" s="203"/>
      <c r="J53" s="203"/>
      <c r="K53" s="203"/>
      <c r="L53" s="203"/>
      <c r="M53" s="203"/>
      <c r="N53" s="203"/>
      <c r="O53" s="204"/>
      <c r="P53" s="237"/>
      <c r="Q53" s="238"/>
      <c r="R53" s="9" t="s">
        <v>0</v>
      </c>
    </row>
    <row r="54" spans="2:18" x14ac:dyDescent="0.15">
      <c r="E54" s="63" t="s">
        <v>34</v>
      </c>
    </row>
    <row r="56" spans="2:18" x14ac:dyDescent="0.15">
      <c r="B56" s="239" t="s">
        <v>35</v>
      </c>
      <c r="C56" s="240"/>
      <c r="D56" s="241"/>
      <c r="E56" s="239" t="s">
        <v>78</v>
      </c>
      <c r="F56" s="240"/>
      <c r="G56" s="240"/>
      <c r="H56" s="245"/>
      <c r="I56" s="245"/>
      <c r="J56" s="245"/>
      <c r="K56" s="245"/>
      <c r="L56" s="240" t="s">
        <v>0</v>
      </c>
      <c r="M56" s="247" t="s">
        <v>36</v>
      </c>
      <c r="N56" s="248"/>
      <c r="O56" s="248"/>
      <c r="P56" s="248"/>
      <c r="Q56" s="248"/>
      <c r="R56" s="249"/>
    </row>
    <row r="57" spans="2:18" x14ac:dyDescent="0.15">
      <c r="B57" s="242"/>
      <c r="C57" s="243"/>
      <c r="D57" s="244"/>
      <c r="E57" s="242"/>
      <c r="F57" s="243"/>
      <c r="G57" s="243"/>
      <c r="H57" s="246"/>
      <c r="I57" s="246"/>
      <c r="J57" s="246"/>
      <c r="K57" s="246"/>
      <c r="L57" s="243"/>
      <c r="M57" s="250"/>
      <c r="N57" s="251"/>
      <c r="O57" s="251"/>
      <c r="P57" s="251"/>
      <c r="Q57" s="251"/>
      <c r="R57" s="252"/>
    </row>
    <row r="59" spans="2:18" x14ac:dyDescent="0.15">
      <c r="B59" s="264" t="s">
        <v>89</v>
      </c>
      <c r="C59" s="264"/>
      <c r="D59" s="264"/>
      <c r="E59" s="264"/>
      <c r="F59" s="264"/>
      <c r="G59" s="264"/>
      <c r="H59" s="264"/>
      <c r="I59" s="264"/>
      <c r="J59" s="264"/>
      <c r="K59" s="264"/>
      <c r="L59" s="264"/>
      <c r="M59" s="264"/>
      <c r="N59" s="264"/>
      <c r="O59" s="264"/>
      <c r="P59" s="264"/>
      <c r="Q59" s="264"/>
      <c r="R59" s="264"/>
    </row>
    <row r="60" spans="2:18" x14ac:dyDescent="0.15">
      <c r="B60" s="239" t="s">
        <v>41</v>
      </c>
      <c r="C60" s="241"/>
      <c r="D60" s="258" t="s">
        <v>45</v>
      </c>
      <c r="E60" s="259"/>
      <c r="F60" s="260"/>
      <c r="G60" s="239" t="s">
        <v>43</v>
      </c>
      <c r="H60" s="241"/>
      <c r="I60" s="258" t="s">
        <v>45</v>
      </c>
      <c r="J60" s="259"/>
      <c r="K60" s="260"/>
      <c r="L60" s="265" t="s">
        <v>37</v>
      </c>
      <c r="M60" s="239" t="s">
        <v>38</v>
      </c>
      <c r="N60" s="241"/>
      <c r="O60" s="239" t="s">
        <v>39</v>
      </c>
      <c r="P60" s="241"/>
      <c r="Q60" s="239" t="s">
        <v>40</v>
      </c>
      <c r="R60" s="241"/>
    </row>
    <row r="61" spans="2:18" x14ac:dyDescent="0.15">
      <c r="B61" s="242"/>
      <c r="C61" s="244"/>
      <c r="D61" s="261"/>
      <c r="E61" s="262"/>
      <c r="F61" s="263"/>
      <c r="G61" s="242"/>
      <c r="H61" s="244"/>
      <c r="I61" s="261"/>
      <c r="J61" s="262"/>
      <c r="K61" s="263"/>
      <c r="L61" s="265"/>
      <c r="M61" s="239"/>
      <c r="N61" s="241"/>
      <c r="O61" s="239"/>
      <c r="P61" s="241"/>
      <c r="Q61" s="239"/>
      <c r="R61" s="241"/>
    </row>
    <row r="62" spans="2:18" x14ac:dyDescent="0.15">
      <c r="B62" s="239" t="s">
        <v>42</v>
      </c>
      <c r="C62" s="241"/>
      <c r="D62" s="258" t="s">
        <v>45</v>
      </c>
      <c r="E62" s="259"/>
      <c r="F62" s="260"/>
      <c r="G62" s="239" t="s">
        <v>44</v>
      </c>
      <c r="H62" s="241"/>
      <c r="I62" s="259"/>
      <c r="J62" s="259"/>
      <c r="K62" s="260"/>
      <c r="L62" s="265"/>
      <c r="M62" s="256"/>
      <c r="N62" s="257"/>
      <c r="O62" s="256"/>
      <c r="P62" s="257"/>
      <c r="Q62" s="256"/>
      <c r="R62" s="257"/>
    </row>
    <row r="63" spans="2:18" x14ac:dyDescent="0.15">
      <c r="B63" s="242"/>
      <c r="C63" s="244"/>
      <c r="D63" s="261"/>
      <c r="E63" s="262"/>
      <c r="F63" s="263"/>
      <c r="G63" s="242"/>
      <c r="H63" s="244"/>
      <c r="I63" s="262"/>
      <c r="J63" s="262"/>
      <c r="K63" s="263"/>
      <c r="L63" s="265"/>
      <c r="M63" s="242"/>
      <c r="N63" s="244"/>
      <c r="O63" s="242"/>
      <c r="P63" s="244"/>
      <c r="Q63" s="242"/>
      <c r="R63" s="244"/>
    </row>
  </sheetData>
  <mergeCells count="245">
    <mergeCell ref="O61:P63"/>
    <mergeCell ref="Q61:R63"/>
    <mergeCell ref="B62:C63"/>
    <mergeCell ref="D62:F63"/>
    <mergeCell ref="G62:H63"/>
    <mergeCell ref="I62:K63"/>
    <mergeCell ref="B59:R59"/>
    <mergeCell ref="B60:C61"/>
    <mergeCell ref="D60:F61"/>
    <mergeCell ref="G60:H61"/>
    <mergeCell ref="I60:K61"/>
    <mergeCell ref="L60:L63"/>
    <mergeCell ref="M60:N60"/>
    <mergeCell ref="O60:P60"/>
    <mergeCell ref="Q60:R60"/>
    <mergeCell ref="M61:N63"/>
    <mergeCell ref="C53:O53"/>
    <mergeCell ref="P53:Q53"/>
    <mergeCell ref="B56:D57"/>
    <mergeCell ref="E56:G57"/>
    <mergeCell ref="H56:K57"/>
    <mergeCell ref="L56:L57"/>
    <mergeCell ref="M56:R57"/>
    <mergeCell ref="B45:B53"/>
    <mergeCell ref="C45:C47"/>
    <mergeCell ref="P50:Q50"/>
    <mergeCell ref="C51:C52"/>
    <mergeCell ref="E51:G51"/>
    <mergeCell ref="I51:J51"/>
    <mergeCell ref="L51:M51"/>
    <mergeCell ref="N51:O51"/>
    <mergeCell ref="P51:Q51"/>
    <mergeCell ref="E52:G52"/>
    <mergeCell ref="I52:J52"/>
    <mergeCell ref="L52:M52"/>
    <mergeCell ref="C49:C50"/>
    <mergeCell ref="E49:G49"/>
    <mergeCell ref="I49:J49"/>
    <mergeCell ref="L49:M49"/>
    <mergeCell ref="N49:O49"/>
    <mergeCell ref="P49:Q49"/>
    <mergeCell ref="E50:G50"/>
    <mergeCell ref="I50:J50"/>
    <mergeCell ref="L50:M50"/>
    <mergeCell ref="N50:O50"/>
    <mergeCell ref="N52:O52"/>
    <mergeCell ref="P52:Q52"/>
    <mergeCell ref="P47:Q47"/>
    <mergeCell ref="E48:G48"/>
    <mergeCell ref="I48:J48"/>
    <mergeCell ref="L48:M48"/>
    <mergeCell ref="N48:O48"/>
    <mergeCell ref="P48:Q48"/>
    <mergeCell ref="P45:Q45"/>
    <mergeCell ref="E46:G46"/>
    <mergeCell ref="I46:J46"/>
    <mergeCell ref="L46:M46"/>
    <mergeCell ref="N46:O46"/>
    <mergeCell ref="P46:Q46"/>
    <mergeCell ref="E45:G45"/>
    <mergeCell ref="I45:J45"/>
    <mergeCell ref="L45:M45"/>
    <mergeCell ref="N45:O45"/>
    <mergeCell ref="E47:G47"/>
    <mergeCell ref="I47:J47"/>
    <mergeCell ref="L47:M47"/>
    <mergeCell ref="N47:O47"/>
    <mergeCell ref="C44:O44"/>
    <mergeCell ref="P44:Q44"/>
    <mergeCell ref="E41:G41"/>
    <mergeCell ref="I41:J41"/>
    <mergeCell ref="L41:M41"/>
    <mergeCell ref="N41:O41"/>
    <mergeCell ref="P41:Q41"/>
    <mergeCell ref="E42:G42"/>
    <mergeCell ref="I42:J42"/>
    <mergeCell ref="L42:M42"/>
    <mergeCell ref="N42:O42"/>
    <mergeCell ref="P42:Q42"/>
    <mergeCell ref="P39:Q39"/>
    <mergeCell ref="E40:G40"/>
    <mergeCell ref="I40:J40"/>
    <mergeCell ref="L40:M40"/>
    <mergeCell ref="N40:O40"/>
    <mergeCell ref="P40:Q40"/>
    <mergeCell ref="C38:C43"/>
    <mergeCell ref="E38:G38"/>
    <mergeCell ref="I38:J38"/>
    <mergeCell ref="L38:M38"/>
    <mergeCell ref="N38:O38"/>
    <mergeCell ref="P38:Q38"/>
    <mergeCell ref="E39:G39"/>
    <mergeCell ref="I39:J39"/>
    <mergeCell ref="L39:M39"/>
    <mergeCell ref="N39:O39"/>
    <mergeCell ref="E43:G43"/>
    <mergeCell ref="I43:J43"/>
    <mergeCell ref="L43:M43"/>
    <mergeCell ref="N43:O43"/>
    <mergeCell ref="P43:Q43"/>
    <mergeCell ref="P36:Q36"/>
    <mergeCell ref="E37:G37"/>
    <mergeCell ref="I37:J37"/>
    <mergeCell ref="L37:M37"/>
    <mergeCell ref="N37:O37"/>
    <mergeCell ref="P37:Q37"/>
    <mergeCell ref="C35:C37"/>
    <mergeCell ref="E35:G35"/>
    <mergeCell ref="I35:J35"/>
    <mergeCell ref="L35:M35"/>
    <mergeCell ref="N35:O35"/>
    <mergeCell ref="P35:Q35"/>
    <mergeCell ref="E36:G36"/>
    <mergeCell ref="I36:J36"/>
    <mergeCell ref="L36:M36"/>
    <mergeCell ref="N36:O36"/>
    <mergeCell ref="E33:G33"/>
    <mergeCell ref="I33:J33"/>
    <mergeCell ref="L33:M33"/>
    <mergeCell ref="N33:O33"/>
    <mergeCell ref="P33:Q33"/>
    <mergeCell ref="E34:G34"/>
    <mergeCell ref="I34:J34"/>
    <mergeCell ref="L34:M34"/>
    <mergeCell ref="N34:O34"/>
    <mergeCell ref="P34:Q34"/>
    <mergeCell ref="E31:G31"/>
    <mergeCell ref="I31:J31"/>
    <mergeCell ref="L31:M31"/>
    <mergeCell ref="N31:O31"/>
    <mergeCell ref="P31:Q31"/>
    <mergeCell ref="E32:G32"/>
    <mergeCell ref="I32:J32"/>
    <mergeCell ref="L32:M32"/>
    <mergeCell ref="N32:O32"/>
    <mergeCell ref="P32:Q32"/>
    <mergeCell ref="I29:J29"/>
    <mergeCell ref="L29:M29"/>
    <mergeCell ref="N29:O29"/>
    <mergeCell ref="P29:Q29"/>
    <mergeCell ref="E30:G30"/>
    <mergeCell ref="I30:J30"/>
    <mergeCell ref="L30:M30"/>
    <mergeCell ref="N30:O30"/>
    <mergeCell ref="P30:Q30"/>
    <mergeCell ref="B27:B44"/>
    <mergeCell ref="C27:C34"/>
    <mergeCell ref="E27:G27"/>
    <mergeCell ref="I27:J27"/>
    <mergeCell ref="L27:M27"/>
    <mergeCell ref="I24:J24"/>
    <mergeCell ref="K24:L24"/>
    <mergeCell ref="M24:N24"/>
    <mergeCell ref="O24:P24"/>
    <mergeCell ref="C21:D25"/>
    <mergeCell ref="E21:F22"/>
    <mergeCell ref="N27:O27"/>
    <mergeCell ref="P27:Q27"/>
    <mergeCell ref="E28:G28"/>
    <mergeCell ref="I28:J28"/>
    <mergeCell ref="L28:M28"/>
    <mergeCell ref="N28:O28"/>
    <mergeCell ref="P28:Q28"/>
    <mergeCell ref="Q25:R25"/>
    <mergeCell ref="D26:H26"/>
    <mergeCell ref="J26:L26"/>
    <mergeCell ref="M26:N26"/>
    <mergeCell ref="O26:Q26"/>
    <mergeCell ref="E29:G29"/>
    <mergeCell ref="Q24:R24"/>
    <mergeCell ref="G25:H25"/>
    <mergeCell ref="I25:J25"/>
    <mergeCell ref="K25:L25"/>
    <mergeCell ref="M25:N25"/>
    <mergeCell ref="O25:P25"/>
    <mergeCell ref="O21:P21"/>
    <mergeCell ref="Q21:R21"/>
    <mergeCell ref="G22:H22"/>
    <mergeCell ref="I22:J22"/>
    <mergeCell ref="K22:L22"/>
    <mergeCell ref="M22:N22"/>
    <mergeCell ref="O22:P22"/>
    <mergeCell ref="Q22:R22"/>
    <mergeCell ref="G21:H21"/>
    <mergeCell ref="I21:J21"/>
    <mergeCell ref="K21:L21"/>
    <mergeCell ref="M21:N21"/>
    <mergeCell ref="E23:H23"/>
    <mergeCell ref="J23:M23"/>
    <mergeCell ref="E24:F25"/>
    <mergeCell ref="G24:H24"/>
    <mergeCell ref="G18:H18"/>
    <mergeCell ref="O19:P19"/>
    <mergeCell ref="Q19:R19"/>
    <mergeCell ref="G20:H20"/>
    <mergeCell ref="I20:J20"/>
    <mergeCell ref="K20:L20"/>
    <mergeCell ref="M20:N20"/>
    <mergeCell ref="O20:P20"/>
    <mergeCell ref="Q20:R20"/>
    <mergeCell ref="I18:J18"/>
    <mergeCell ref="K18:L18"/>
    <mergeCell ref="M18:N18"/>
    <mergeCell ref="O18:P18"/>
    <mergeCell ref="Q18:R18"/>
    <mergeCell ref="B14:E14"/>
    <mergeCell ref="F14:R14"/>
    <mergeCell ref="B15:E15"/>
    <mergeCell ref="F15:R15"/>
    <mergeCell ref="B16:B26"/>
    <mergeCell ref="C16:H16"/>
    <mergeCell ref="I16:J16"/>
    <mergeCell ref="K16:L16"/>
    <mergeCell ref="M16:N16"/>
    <mergeCell ref="O16:P16"/>
    <mergeCell ref="E19:F20"/>
    <mergeCell ref="G19:H19"/>
    <mergeCell ref="I19:J19"/>
    <mergeCell ref="K19:L19"/>
    <mergeCell ref="M19:N19"/>
    <mergeCell ref="Q16:R16"/>
    <mergeCell ref="C17:D20"/>
    <mergeCell ref="E17:F18"/>
    <mergeCell ref="G17:H17"/>
    <mergeCell ref="I17:J17"/>
    <mergeCell ref="K17:L17"/>
    <mergeCell ref="M17:N17"/>
    <mergeCell ref="O17:P17"/>
    <mergeCell ref="Q17:R17"/>
    <mergeCell ref="M9:R9"/>
    <mergeCell ref="K10:L10"/>
    <mergeCell ref="M10:R10"/>
    <mergeCell ref="K11:L11"/>
    <mergeCell ref="M11:R11"/>
    <mergeCell ref="B13:R13"/>
    <mergeCell ref="A2:R3"/>
    <mergeCell ref="N4:R4"/>
    <mergeCell ref="J6:J11"/>
    <mergeCell ref="K6:L6"/>
    <mergeCell ref="M6:R6"/>
    <mergeCell ref="K7:L7"/>
    <mergeCell ref="M7:R7"/>
    <mergeCell ref="K8:L8"/>
    <mergeCell ref="M8:R8"/>
    <mergeCell ref="K9:L9"/>
  </mergeCells>
  <phoneticPr fontId="2"/>
  <dataValidations count="1">
    <dataValidation type="list" allowBlank="1" showInputMessage="1" showErrorMessage="1" sqref="D30:D31 D34:D35 D48 K21:L21" xr:uid="{F6F87997-BAC8-48B5-A1BF-57E4E347AB9E}">
      <formula1>"☑"</formula1>
    </dataValidation>
  </dataValidations>
  <pageMargins left="0.51181102362204722" right="0" top="0.35433070866141736"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W63"/>
  <sheetViews>
    <sheetView showGridLines="0" tabSelected="1" zoomScaleNormal="100" workbookViewId="0">
      <selection activeCell="Y52" sqref="Y52"/>
    </sheetView>
  </sheetViews>
  <sheetFormatPr defaultRowHeight="13.5" x14ac:dyDescent="0.15"/>
  <cols>
    <col min="1" max="1" width="3.625" customWidth="1"/>
    <col min="2" max="18" width="5.25" customWidth="1"/>
    <col min="20" max="20" width="0" hidden="1" customWidth="1"/>
  </cols>
  <sheetData>
    <row r="1" spans="1:19" x14ac:dyDescent="0.15">
      <c r="A1" t="s">
        <v>11</v>
      </c>
    </row>
    <row r="2" spans="1:19" ht="13.5" customHeight="1" x14ac:dyDescent="0.15">
      <c r="A2" s="81" t="s">
        <v>10</v>
      </c>
      <c r="B2" s="81"/>
      <c r="C2" s="81"/>
      <c r="D2" s="81"/>
      <c r="E2" s="81"/>
      <c r="F2" s="81"/>
      <c r="G2" s="81"/>
      <c r="H2" s="81"/>
      <c r="I2" s="81"/>
      <c r="J2" s="81"/>
      <c r="K2" s="81"/>
      <c r="L2" s="81"/>
      <c r="M2" s="81"/>
      <c r="N2" s="81"/>
      <c r="O2" s="81"/>
      <c r="P2" s="81"/>
      <c r="Q2" s="81"/>
      <c r="R2" s="81"/>
      <c r="S2" s="4"/>
    </row>
    <row r="3" spans="1:19" ht="13.5" customHeight="1" x14ac:dyDescent="0.15">
      <c r="A3" s="81"/>
      <c r="B3" s="81"/>
      <c r="C3" s="81"/>
      <c r="D3" s="81"/>
      <c r="E3" s="81"/>
      <c r="F3" s="81"/>
      <c r="G3" s="81"/>
      <c r="H3" s="81"/>
      <c r="I3" s="81"/>
      <c r="J3" s="81"/>
      <c r="K3" s="81"/>
      <c r="L3" s="81"/>
      <c r="M3" s="81"/>
      <c r="N3" s="81"/>
      <c r="O3" s="81"/>
      <c r="P3" s="81"/>
      <c r="Q3" s="81"/>
      <c r="R3" s="81"/>
      <c r="S3" s="4"/>
    </row>
    <row r="4" spans="1:19" x14ac:dyDescent="0.15">
      <c r="B4" s="2"/>
      <c r="C4" s="2"/>
      <c r="D4" s="2"/>
      <c r="E4" s="2"/>
      <c r="F4" s="2"/>
      <c r="G4" s="2"/>
      <c r="H4" s="2"/>
      <c r="N4" s="267" t="s">
        <v>130</v>
      </c>
      <c r="O4" s="267"/>
      <c r="P4" s="267"/>
      <c r="Q4" s="267"/>
      <c r="R4" s="267"/>
    </row>
    <row r="5" spans="1:19" x14ac:dyDescent="0.15">
      <c r="B5" t="s">
        <v>12</v>
      </c>
      <c r="C5" s="1"/>
      <c r="D5" s="1"/>
      <c r="E5" s="1"/>
      <c r="F5" s="1"/>
      <c r="G5" s="1"/>
      <c r="H5" s="1"/>
      <c r="I5" s="1"/>
      <c r="J5" s="1"/>
    </row>
    <row r="6" spans="1:19" ht="13.5" customHeight="1" x14ac:dyDescent="0.15">
      <c r="C6" s="1"/>
      <c r="D6" s="1"/>
      <c r="J6" s="83" t="s">
        <v>14</v>
      </c>
      <c r="K6" s="84" t="s">
        <v>15</v>
      </c>
      <c r="L6" s="84"/>
      <c r="M6" s="369"/>
      <c r="N6" s="369"/>
      <c r="O6" s="369"/>
      <c r="P6" s="369"/>
      <c r="Q6" s="369"/>
      <c r="R6" s="369"/>
    </row>
    <row r="7" spans="1:19" x14ac:dyDescent="0.15">
      <c r="C7" s="1"/>
      <c r="D7" s="1"/>
      <c r="J7" s="83"/>
      <c r="K7" s="86" t="s">
        <v>16</v>
      </c>
      <c r="L7" s="86"/>
      <c r="M7" s="86"/>
      <c r="N7" s="86"/>
      <c r="O7" s="86"/>
      <c r="P7" s="86"/>
      <c r="Q7" s="86"/>
      <c r="R7" s="86"/>
    </row>
    <row r="8" spans="1:19" x14ac:dyDescent="0.15">
      <c r="C8" s="1"/>
      <c r="D8" s="1"/>
      <c r="J8" s="83"/>
      <c r="K8" s="88" t="s">
        <v>13</v>
      </c>
      <c r="L8" s="88"/>
      <c r="M8" s="88"/>
      <c r="N8" s="88"/>
      <c r="O8" s="88"/>
      <c r="P8" s="88"/>
      <c r="Q8" s="88"/>
      <c r="R8" s="88"/>
    </row>
    <row r="9" spans="1:19" x14ac:dyDescent="0.15">
      <c r="C9" s="1"/>
      <c r="D9" s="1"/>
      <c r="J9" s="83"/>
      <c r="K9" s="88" t="s">
        <v>88</v>
      </c>
      <c r="L9" s="88"/>
      <c r="M9" s="88"/>
      <c r="N9" s="88"/>
      <c r="O9" s="88"/>
      <c r="P9" s="88"/>
      <c r="Q9" s="88"/>
      <c r="R9" s="88"/>
    </row>
    <row r="10" spans="1:19" x14ac:dyDescent="0.15">
      <c r="C10" s="1"/>
      <c r="D10" s="1"/>
      <c r="J10" s="83"/>
      <c r="K10" s="78" t="s">
        <v>33</v>
      </c>
      <c r="L10" s="78"/>
      <c r="M10" s="78"/>
      <c r="N10" s="78"/>
      <c r="O10" s="78"/>
      <c r="P10" s="78"/>
      <c r="Q10" s="78"/>
      <c r="R10" s="78"/>
    </row>
    <row r="11" spans="1:19" x14ac:dyDescent="0.15">
      <c r="C11" s="1"/>
      <c r="D11" s="1"/>
      <c r="J11" s="83"/>
      <c r="K11" s="78" t="s">
        <v>27</v>
      </c>
      <c r="L11" s="78"/>
      <c r="M11" s="78"/>
      <c r="N11" s="78"/>
      <c r="O11" s="78"/>
      <c r="P11" s="78"/>
      <c r="Q11" s="78"/>
      <c r="R11" s="78"/>
    </row>
    <row r="12" spans="1:19" x14ac:dyDescent="0.15">
      <c r="B12" s="1"/>
      <c r="C12" s="1"/>
      <c r="D12" s="1"/>
      <c r="F12" s="1"/>
      <c r="G12" s="1"/>
      <c r="I12" s="1"/>
      <c r="J12" s="1"/>
      <c r="R12" s="13"/>
    </row>
    <row r="13" spans="1:19" x14ac:dyDescent="0.15">
      <c r="B13" s="80" t="s">
        <v>32</v>
      </c>
      <c r="C13" s="80"/>
      <c r="D13" s="80"/>
      <c r="E13" s="80"/>
      <c r="F13" s="80"/>
      <c r="G13" s="80"/>
      <c r="H13" s="80"/>
      <c r="I13" s="80"/>
      <c r="J13" s="80"/>
      <c r="K13" s="80"/>
      <c r="L13" s="80"/>
      <c r="M13" s="80"/>
      <c r="N13" s="80"/>
      <c r="O13" s="80"/>
      <c r="P13" s="80"/>
      <c r="Q13" s="80"/>
      <c r="R13" s="80"/>
    </row>
    <row r="14" spans="1:19" x14ac:dyDescent="0.15">
      <c r="B14" s="89" t="s">
        <v>79</v>
      </c>
      <c r="C14" s="89"/>
      <c r="D14" s="89"/>
      <c r="E14" s="89"/>
      <c r="F14" s="293" t="s">
        <v>131</v>
      </c>
      <c r="G14" s="293"/>
      <c r="H14" s="293"/>
      <c r="I14" s="293"/>
      <c r="J14" s="293"/>
      <c r="K14" s="293"/>
      <c r="L14" s="293"/>
      <c r="M14" s="293"/>
      <c r="N14" s="293"/>
      <c r="O14" s="293"/>
      <c r="P14" s="293"/>
      <c r="Q14" s="293"/>
      <c r="R14" s="293"/>
    </row>
    <row r="15" spans="1:19" x14ac:dyDescent="0.15">
      <c r="B15" s="89" t="s">
        <v>80</v>
      </c>
      <c r="C15" s="89"/>
      <c r="D15" s="89"/>
      <c r="E15" s="89"/>
      <c r="F15" s="265"/>
      <c r="G15" s="265"/>
      <c r="H15" s="265"/>
      <c r="I15" s="265"/>
      <c r="J15" s="265"/>
      <c r="K15" s="265"/>
      <c r="L15" s="265"/>
      <c r="M15" s="265"/>
      <c r="N15" s="265"/>
      <c r="O15" s="265"/>
      <c r="P15" s="265"/>
      <c r="Q15" s="265"/>
      <c r="R15" s="265"/>
    </row>
    <row r="16" spans="1:19" x14ac:dyDescent="0.15">
      <c r="B16" s="285" t="s">
        <v>51</v>
      </c>
      <c r="C16" s="95" t="s">
        <v>97</v>
      </c>
      <c r="D16" s="95"/>
      <c r="E16" s="95"/>
      <c r="F16" s="95"/>
      <c r="G16" s="95"/>
      <c r="H16" s="96"/>
      <c r="I16" s="281" t="s">
        <v>19</v>
      </c>
      <c r="J16" s="282"/>
      <c r="K16" s="311" t="s">
        <v>20</v>
      </c>
      <c r="L16" s="282"/>
      <c r="M16" s="297" t="s">
        <v>21</v>
      </c>
      <c r="N16" s="297"/>
      <c r="O16" s="295" t="s">
        <v>46</v>
      </c>
      <c r="P16" s="296"/>
      <c r="Q16" s="297" t="s">
        <v>26</v>
      </c>
      <c r="R16" s="308"/>
    </row>
    <row r="17" spans="2:20" ht="13.5" customHeight="1" x14ac:dyDescent="0.15">
      <c r="B17" s="286"/>
      <c r="C17" s="347" t="s">
        <v>47</v>
      </c>
      <c r="D17" s="347"/>
      <c r="E17" s="271" t="s">
        <v>17</v>
      </c>
      <c r="F17" s="272"/>
      <c r="G17" s="367" t="s">
        <v>23</v>
      </c>
      <c r="H17" s="368"/>
      <c r="I17" s="119"/>
      <c r="J17" s="122"/>
      <c r="K17" s="121"/>
      <c r="L17" s="122"/>
      <c r="M17" s="121"/>
      <c r="N17" s="122"/>
      <c r="O17" s="121"/>
      <c r="P17" s="122"/>
      <c r="Q17" s="309"/>
      <c r="R17" s="310"/>
    </row>
    <row r="18" spans="2:20" x14ac:dyDescent="0.15">
      <c r="B18" s="286"/>
      <c r="C18" s="348"/>
      <c r="D18" s="348"/>
      <c r="E18" s="273"/>
      <c r="F18" s="274"/>
      <c r="G18" s="355" t="s">
        <v>24</v>
      </c>
      <c r="H18" s="356"/>
      <c r="I18" s="154"/>
      <c r="J18" s="278"/>
      <c r="K18" s="277"/>
      <c r="L18" s="278"/>
      <c r="M18" s="277"/>
      <c r="N18" s="278"/>
      <c r="O18" s="277"/>
      <c r="P18" s="278"/>
      <c r="Q18" s="137"/>
      <c r="R18" s="139"/>
    </row>
    <row r="19" spans="2:20" x14ac:dyDescent="0.15">
      <c r="B19" s="286"/>
      <c r="C19" s="348"/>
      <c r="D19" s="348"/>
      <c r="E19" s="275" t="s">
        <v>25</v>
      </c>
      <c r="F19" s="276"/>
      <c r="G19" s="352" t="s">
        <v>23</v>
      </c>
      <c r="H19" s="353"/>
      <c r="I19" s="154"/>
      <c r="J19" s="278"/>
      <c r="K19" s="277"/>
      <c r="L19" s="278"/>
      <c r="M19" s="277"/>
      <c r="N19" s="278"/>
      <c r="O19" s="277"/>
      <c r="P19" s="278"/>
      <c r="Q19" s="137"/>
      <c r="R19" s="139"/>
    </row>
    <row r="20" spans="2:20" x14ac:dyDescent="0.15">
      <c r="B20" s="286"/>
      <c r="C20" s="349"/>
      <c r="D20" s="349"/>
      <c r="E20" s="273"/>
      <c r="F20" s="274"/>
      <c r="G20" s="275" t="s">
        <v>24</v>
      </c>
      <c r="H20" s="354"/>
      <c r="I20" s="154"/>
      <c r="J20" s="278"/>
      <c r="K20" s="277"/>
      <c r="L20" s="278"/>
      <c r="M20" s="277"/>
      <c r="N20" s="278"/>
      <c r="O20" s="277"/>
      <c r="P20" s="278"/>
      <c r="Q20" s="137"/>
      <c r="R20" s="139"/>
    </row>
    <row r="21" spans="2:20" ht="13.5" customHeight="1" x14ac:dyDescent="0.15">
      <c r="B21" s="286"/>
      <c r="C21" s="359" t="s">
        <v>50</v>
      </c>
      <c r="D21" s="360"/>
      <c r="E21" s="275" t="s">
        <v>17</v>
      </c>
      <c r="F21" s="276"/>
      <c r="G21" s="355" t="s">
        <v>23</v>
      </c>
      <c r="H21" s="356"/>
      <c r="I21" s="154"/>
      <c r="J21" s="278"/>
      <c r="K21" s="277"/>
      <c r="L21" s="278"/>
      <c r="M21" s="277"/>
      <c r="N21" s="278"/>
      <c r="O21" s="277"/>
      <c r="P21" s="278"/>
      <c r="Q21" s="137"/>
      <c r="R21" s="139"/>
    </row>
    <row r="22" spans="2:20" x14ac:dyDescent="0.15">
      <c r="B22" s="286"/>
      <c r="C22" s="361"/>
      <c r="D22" s="362"/>
      <c r="E22" s="273"/>
      <c r="F22" s="274"/>
      <c r="G22" s="357" t="s">
        <v>24</v>
      </c>
      <c r="H22" s="356"/>
      <c r="I22" s="294"/>
      <c r="J22" s="156"/>
      <c r="K22" s="128"/>
      <c r="L22" s="156"/>
      <c r="M22" s="128"/>
      <c r="N22" s="156"/>
      <c r="O22" s="128"/>
      <c r="P22" s="156"/>
      <c r="Q22" s="137"/>
      <c r="R22" s="139"/>
    </row>
    <row r="23" spans="2:20" x14ac:dyDescent="0.15">
      <c r="B23" s="286"/>
      <c r="C23" s="361"/>
      <c r="D23" s="362"/>
      <c r="E23" s="355" t="s">
        <v>100</v>
      </c>
      <c r="F23" s="357"/>
      <c r="G23" s="357"/>
      <c r="H23" s="356"/>
      <c r="I23" s="42"/>
      <c r="J23" s="140" t="s">
        <v>102</v>
      </c>
      <c r="K23" s="140"/>
      <c r="L23" s="140"/>
      <c r="M23" s="140"/>
      <c r="N23" s="43"/>
      <c r="O23" s="37" t="s">
        <v>101</v>
      </c>
      <c r="P23" s="37"/>
      <c r="Q23" s="37"/>
      <c r="R23" s="38"/>
    </row>
    <row r="24" spans="2:20" x14ac:dyDescent="0.15">
      <c r="B24" s="286"/>
      <c r="C24" s="361"/>
      <c r="D24" s="362"/>
      <c r="E24" s="275" t="s">
        <v>25</v>
      </c>
      <c r="F24" s="365"/>
      <c r="G24" s="283" t="s">
        <v>48</v>
      </c>
      <c r="H24" s="284"/>
      <c r="I24" s="294"/>
      <c r="J24" s="156"/>
      <c r="K24" s="128"/>
      <c r="L24" s="156"/>
      <c r="M24" s="128"/>
      <c r="N24" s="156"/>
      <c r="O24" s="128"/>
      <c r="P24" s="156"/>
      <c r="Q24" s="128"/>
      <c r="R24" s="129"/>
    </row>
    <row r="25" spans="2:20" ht="14.25" thickBot="1" x14ac:dyDescent="0.2">
      <c r="B25" s="286"/>
      <c r="C25" s="361"/>
      <c r="D25" s="362"/>
      <c r="E25" s="366"/>
      <c r="F25" s="352"/>
      <c r="G25" s="275" t="s">
        <v>49</v>
      </c>
      <c r="H25" s="354"/>
      <c r="I25" s="132"/>
      <c r="J25" s="131"/>
      <c r="K25" s="132"/>
      <c r="L25" s="131"/>
      <c r="M25" s="132"/>
      <c r="N25" s="131"/>
      <c r="O25" s="132"/>
      <c r="P25" s="131"/>
      <c r="Q25" s="132"/>
      <c r="R25" s="171"/>
    </row>
    <row r="26" spans="2:20" ht="14.25" thickBot="1" x14ac:dyDescent="0.2">
      <c r="B26" s="287"/>
      <c r="C26" s="39" t="s">
        <v>98</v>
      </c>
      <c r="D26" s="280" t="str">
        <f>IF(利用承認書!D26="","",利用承認書!D26)</f>
        <v/>
      </c>
      <c r="E26" s="280"/>
      <c r="F26" s="280"/>
      <c r="G26" s="280"/>
      <c r="H26" s="280"/>
      <c r="I26" s="40" t="s">
        <v>99</v>
      </c>
      <c r="J26" s="303" t="str">
        <f>IF(利用承認書!J26="","",利用承認書!J26)</f>
        <v/>
      </c>
      <c r="K26" s="280"/>
      <c r="L26" s="304"/>
      <c r="M26" s="175" t="s">
        <v>96</v>
      </c>
      <c r="N26" s="176"/>
      <c r="O26" s="279" t="str">
        <f>IF(利用承認書!O26="","",利用承認書!O26)</f>
        <v/>
      </c>
      <c r="P26" s="279"/>
      <c r="Q26" s="279"/>
      <c r="R26" s="44" t="s">
        <v>0</v>
      </c>
    </row>
    <row r="27" spans="2:20" ht="13.5" customHeight="1" x14ac:dyDescent="0.15">
      <c r="B27" s="288" t="s">
        <v>31</v>
      </c>
      <c r="C27" s="363" t="s">
        <v>60</v>
      </c>
      <c r="D27" s="29"/>
      <c r="E27" s="358" t="s">
        <v>52</v>
      </c>
      <c r="F27" s="358"/>
      <c r="G27" s="358"/>
      <c r="H27" s="10"/>
      <c r="I27" s="305" t="s">
        <v>113</v>
      </c>
      <c r="J27" s="305"/>
      <c r="K27" s="21" t="s">
        <v>2</v>
      </c>
      <c r="L27" s="299" t="s">
        <v>113</v>
      </c>
      <c r="M27" s="300"/>
      <c r="N27" s="306" t="str">
        <f>IF(L27="　　時　　　分","時間",CEILING(L27-I27,"1:00"))</f>
        <v>時間</v>
      </c>
      <c r="O27" s="307"/>
      <c r="P27" s="164" t="str">
        <f>IF(利用承認書!P27="","",利用承認書!P27)</f>
        <v/>
      </c>
      <c r="Q27" s="165"/>
      <c r="R27" s="24" t="s">
        <v>0</v>
      </c>
      <c r="T27">
        <v>1100</v>
      </c>
    </row>
    <row r="28" spans="2:20" x14ac:dyDescent="0.15">
      <c r="B28" s="289"/>
      <c r="C28" s="363"/>
      <c r="D28" s="7"/>
      <c r="E28" s="350" t="s">
        <v>5</v>
      </c>
      <c r="F28" s="350"/>
      <c r="G28" s="350"/>
      <c r="H28" s="8"/>
      <c r="I28" s="305" t="s">
        <v>113</v>
      </c>
      <c r="J28" s="305"/>
      <c r="K28" s="23" t="s">
        <v>2</v>
      </c>
      <c r="L28" s="299" t="s">
        <v>113</v>
      </c>
      <c r="M28" s="300"/>
      <c r="N28" s="301" t="str">
        <f>IF(L28="　　時　　　分","時間",CEILING(L28-I28,"1:00"))</f>
        <v>時間</v>
      </c>
      <c r="O28" s="302"/>
      <c r="P28" s="169" t="str">
        <f>IF(利用承認書!P28="","",利用承認書!P28)</f>
        <v/>
      </c>
      <c r="Q28" s="170"/>
      <c r="R28" s="25" t="s">
        <v>0</v>
      </c>
      <c r="T28">
        <v>1100</v>
      </c>
    </row>
    <row r="29" spans="2:20" x14ac:dyDescent="0.15">
      <c r="B29" s="289"/>
      <c r="C29" s="363"/>
      <c r="D29" s="7"/>
      <c r="E29" s="358" t="s">
        <v>53</v>
      </c>
      <c r="F29" s="358"/>
      <c r="G29" s="358"/>
      <c r="H29" s="11"/>
      <c r="I29" s="305" t="s">
        <v>113</v>
      </c>
      <c r="J29" s="305"/>
      <c r="K29" s="23" t="s">
        <v>59</v>
      </c>
      <c r="L29" s="299" t="s">
        <v>113</v>
      </c>
      <c r="M29" s="300"/>
      <c r="N29" s="301" t="str">
        <f t="shared" ref="N29:N33" si="0">IF(L29="　　時　　　分","時間",CEILING(L29-I29,"1:00"))</f>
        <v>時間</v>
      </c>
      <c r="O29" s="302"/>
      <c r="P29" s="169" t="str">
        <f>IF(利用承認書!P29="","",利用承認書!P29)</f>
        <v/>
      </c>
      <c r="Q29" s="170"/>
      <c r="R29" s="24" t="s">
        <v>0</v>
      </c>
      <c r="T29">
        <v>1100</v>
      </c>
    </row>
    <row r="30" spans="2:20" x14ac:dyDescent="0.15">
      <c r="B30" s="289"/>
      <c r="C30" s="363"/>
      <c r="D30" s="7"/>
      <c r="E30" s="350" t="s">
        <v>54</v>
      </c>
      <c r="F30" s="350"/>
      <c r="G30" s="350"/>
      <c r="H30" s="46" t="s">
        <v>81</v>
      </c>
      <c r="I30" s="305" t="s">
        <v>113</v>
      </c>
      <c r="J30" s="305"/>
      <c r="K30" s="21" t="s">
        <v>59</v>
      </c>
      <c r="L30" s="299" t="s">
        <v>113</v>
      </c>
      <c r="M30" s="300"/>
      <c r="N30" s="301" t="str">
        <f t="shared" si="0"/>
        <v>時間</v>
      </c>
      <c r="O30" s="302"/>
      <c r="P30" s="169" t="str">
        <f>IF(利用承認書!P30="","",利用承認書!P30)</f>
        <v/>
      </c>
      <c r="Q30" s="170"/>
      <c r="R30" s="25" t="s">
        <v>0</v>
      </c>
      <c r="T30">
        <v>1100</v>
      </c>
    </row>
    <row r="31" spans="2:20" x14ac:dyDescent="0.15">
      <c r="B31" s="289"/>
      <c r="C31" s="363"/>
      <c r="D31" s="7"/>
      <c r="E31" s="351" t="s">
        <v>55</v>
      </c>
      <c r="F31" s="351"/>
      <c r="G31" s="351"/>
      <c r="H31" s="47" t="s">
        <v>81</v>
      </c>
      <c r="I31" s="305" t="s">
        <v>113</v>
      </c>
      <c r="J31" s="305"/>
      <c r="K31" s="22" t="s">
        <v>59</v>
      </c>
      <c r="L31" s="299" t="s">
        <v>113</v>
      </c>
      <c r="M31" s="300"/>
      <c r="N31" s="301" t="str">
        <f t="shared" si="0"/>
        <v>時間</v>
      </c>
      <c r="O31" s="302"/>
      <c r="P31" s="169" t="str">
        <f>IF(利用承認書!P31="","",利用承認書!P31)</f>
        <v/>
      </c>
      <c r="Q31" s="170"/>
      <c r="R31" s="24" t="s">
        <v>0</v>
      </c>
      <c r="T31">
        <v>440</v>
      </c>
    </row>
    <row r="32" spans="2:20" x14ac:dyDescent="0.15">
      <c r="B32" s="289"/>
      <c r="C32" s="363"/>
      <c r="D32" s="7"/>
      <c r="E32" s="346" t="s">
        <v>56</v>
      </c>
      <c r="F32" s="346"/>
      <c r="G32" s="346"/>
      <c r="H32" s="46" t="s">
        <v>81</v>
      </c>
      <c r="I32" s="305" t="s">
        <v>113</v>
      </c>
      <c r="J32" s="305"/>
      <c r="K32" s="21" t="s">
        <v>59</v>
      </c>
      <c r="L32" s="299" t="s">
        <v>113</v>
      </c>
      <c r="M32" s="300"/>
      <c r="N32" s="301" t="str">
        <f t="shared" si="0"/>
        <v>時間</v>
      </c>
      <c r="O32" s="302"/>
      <c r="P32" s="169" t="str">
        <f>IF(利用承認書!P32="","",利用承認書!P32)</f>
        <v/>
      </c>
      <c r="Q32" s="170"/>
      <c r="R32" s="25" t="s">
        <v>0</v>
      </c>
      <c r="T32">
        <v>440</v>
      </c>
    </row>
    <row r="33" spans="2:23" x14ac:dyDescent="0.15">
      <c r="B33" s="289"/>
      <c r="C33" s="363"/>
      <c r="D33" s="7"/>
      <c r="E33" s="346" t="s">
        <v>57</v>
      </c>
      <c r="F33" s="346"/>
      <c r="G33" s="346"/>
      <c r="H33" s="46" t="s">
        <v>82</v>
      </c>
      <c r="I33" s="305" t="s">
        <v>113</v>
      </c>
      <c r="J33" s="305"/>
      <c r="K33" s="21" t="s">
        <v>2</v>
      </c>
      <c r="L33" s="299" t="s">
        <v>113</v>
      </c>
      <c r="M33" s="300"/>
      <c r="N33" s="301" t="str">
        <f t="shared" si="0"/>
        <v>時間</v>
      </c>
      <c r="O33" s="302"/>
      <c r="P33" s="169" t="str">
        <f>IF(利用承認書!P33="","",利用承認書!P33)</f>
        <v/>
      </c>
      <c r="Q33" s="170"/>
      <c r="R33" s="25" t="s">
        <v>0</v>
      </c>
      <c r="T33">
        <v>560</v>
      </c>
    </row>
    <row r="34" spans="2:23" x14ac:dyDescent="0.15">
      <c r="B34" s="289"/>
      <c r="C34" s="364"/>
      <c r="D34" s="7"/>
      <c r="E34" s="346" t="s">
        <v>58</v>
      </c>
      <c r="F34" s="346"/>
      <c r="G34" s="346"/>
      <c r="H34" s="46" t="s">
        <v>82</v>
      </c>
      <c r="I34" s="305" t="s">
        <v>113</v>
      </c>
      <c r="J34" s="305"/>
      <c r="K34" s="21" t="s">
        <v>59</v>
      </c>
      <c r="L34" s="299" t="s">
        <v>113</v>
      </c>
      <c r="M34" s="300"/>
      <c r="N34" s="301" t="str">
        <f t="shared" ref="N34" si="1">IF(L34="　　時　　　分","時間",CEILING(L34-I34,"1:00"))</f>
        <v>時間</v>
      </c>
      <c r="O34" s="302"/>
      <c r="P34" s="169" t="str">
        <f>IF(利用承認書!P34="","",利用承認書!P34)</f>
        <v/>
      </c>
      <c r="Q34" s="170"/>
      <c r="R34" s="25" t="s">
        <v>0</v>
      </c>
      <c r="T34">
        <v>560</v>
      </c>
    </row>
    <row r="35" spans="2:23" x14ac:dyDescent="0.15">
      <c r="B35" s="289"/>
      <c r="C35" s="323" t="s">
        <v>69</v>
      </c>
      <c r="D35" s="48"/>
      <c r="E35" s="320" t="s">
        <v>1</v>
      </c>
      <c r="F35" s="321"/>
      <c r="G35" s="322"/>
      <c r="H35" s="49"/>
      <c r="I35" s="268" t="s">
        <v>113</v>
      </c>
      <c r="J35" s="268"/>
      <c r="K35" s="50" t="s">
        <v>59</v>
      </c>
      <c r="L35" s="269" t="s">
        <v>113</v>
      </c>
      <c r="M35" s="270"/>
      <c r="N35" s="316" t="s">
        <v>133</v>
      </c>
      <c r="O35" s="317"/>
      <c r="P35" s="314" t="str">
        <f>IF(利用承認書!P35="","",利用承認書!P35)</f>
        <v/>
      </c>
      <c r="Q35" s="315"/>
      <c r="R35" s="51" t="s">
        <v>0</v>
      </c>
      <c r="T35">
        <v>6400</v>
      </c>
    </row>
    <row r="36" spans="2:23" x14ac:dyDescent="0.15">
      <c r="B36" s="289"/>
      <c r="C36" s="324"/>
      <c r="D36" s="48"/>
      <c r="E36" s="320" t="s">
        <v>61</v>
      </c>
      <c r="F36" s="321"/>
      <c r="G36" s="322"/>
      <c r="H36" s="49"/>
      <c r="I36" s="268" t="s">
        <v>113</v>
      </c>
      <c r="J36" s="268"/>
      <c r="K36" s="50" t="s">
        <v>59</v>
      </c>
      <c r="L36" s="269" t="s">
        <v>113</v>
      </c>
      <c r="M36" s="270"/>
      <c r="N36" s="318" t="str">
        <f>IF(L36="　　時　　　分","時間",CEILING(L36-I36,"1:00"))</f>
        <v>時間</v>
      </c>
      <c r="O36" s="319"/>
      <c r="P36" s="314" t="str">
        <f>IF(利用承認書!P36="","",利用承認書!P36)</f>
        <v/>
      </c>
      <c r="Q36" s="315"/>
      <c r="R36" s="51" t="s">
        <v>0</v>
      </c>
      <c r="T36">
        <v>220</v>
      </c>
    </row>
    <row r="37" spans="2:23" x14ac:dyDescent="0.15">
      <c r="B37" s="289"/>
      <c r="C37" s="325"/>
      <c r="D37" s="48"/>
      <c r="E37" s="320" t="s">
        <v>62</v>
      </c>
      <c r="F37" s="321"/>
      <c r="G37" s="322"/>
      <c r="H37" s="49"/>
      <c r="I37" s="268" t="s">
        <v>113</v>
      </c>
      <c r="J37" s="268"/>
      <c r="K37" s="50" t="s">
        <v>59</v>
      </c>
      <c r="L37" s="269" t="s">
        <v>113</v>
      </c>
      <c r="M37" s="270"/>
      <c r="N37" s="318" t="str">
        <f t="shared" ref="N37:N42" si="2">IF(L37="　　時　　　分","時間",CEILING(L37-I37,"1:00"))</f>
        <v>時間</v>
      </c>
      <c r="O37" s="319"/>
      <c r="P37" s="314" t="str">
        <f>IF(利用承認書!P37="","",利用承認書!P37)</f>
        <v/>
      </c>
      <c r="Q37" s="315"/>
      <c r="R37" s="51" t="s">
        <v>0</v>
      </c>
      <c r="T37">
        <v>220</v>
      </c>
    </row>
    <row r="38" spans="2:23" x14ac:dyDescent="0.15">
      <c r="B38" s="289"/>
      <c r="C38" s="323" t="s">
        <v>70</v>
      </c>
      <c r="D38" s="48"/>
      <c r="E38" s="321" t="s">
        <v>63</v>
      </c>
      <c r="F38" s="321"/>
      <c r="G38" s="322"/>
      <c r="H38" s="49"/>
      <c r="I38" s="268" t="s">
        <v>113</v>
      </c>
      <c r="J38" s="268"/>
      <c r="K38" s="50" t="s">
        <v>59</v>
      </c>
      <c r="L38" s="269" t="s">
        <v>113</v>
      </c>
      <c r="M38" s="270"/>
      <c r="N38" s="318" t="str">
        <f t="shared" si="2"/>
        <v>時間</v>
      </c>
      <c r="O38" s="319"/>
      <c r="P38" s="314" t="str">
        <f>IF(利用承認書!P38="","",利用承認書!P38)</f>
        <v/>
      </c>
      <c r="Q38" s="315"/>
      <c r="R38" s="51" t="s">
        <v>0</v>
      </c>
      <c r="T38">
        <v>140</v>
      </c>
    </row>
    <row r="39" spans="2:23" x14ac:dyDescent="0.15">
      <c r="B39" s="289"/>
      <c r="C39" s="324"/>
      <c r="D39" s="48"/>
      <c r="E39" s="321" t="s">
        <v>64</v>
      </c>
      <c r="F39" s="321"/>
      <c r="G39" s="322"/>
      <c r="H39" s="49"/>
      <c r="I39" s="268" t="s">
        <v>113</v>
      </c>
      <c r="J39" s="268"/>
      <c r="K39" s="50" t="s">
        <v>59</v>
      </c>
      <c r="L39" s="269" t="s">
        <v>113</v>
      </c>
      <c r="M39" s="270"/>
      <c r="N39" s="318" t="str">
        <f t="shared" si="2"/>
        <v>時間</v>
      </c>
      <c r="O39" s="319"/>
      <c r="P39" s="314" t="str">
        <f>IF(利用承認書!P39="","",利用承認書!P39)</f>
        <v/>
      </c>
      <c r="Q39" s="315"/>
      <c r="R39" s="51" t="s">
        <v>0</v>
      </c>
      <c r="T39">
        <v>140</v>
      </c>
    </row>
    <row r="40" spans="2:23" x14ac:dyDescent="0.15">
      <c r="B40" s="289"/>
      <c r="C40" s="324"/>
      <c r="D40" s="48"/>
      <c r="E40" s="321" t="s">
        <v>65</v>
      </c>
      <c r="F40" s="321"/>
      <c r="G40" s="322"/>
      <c r="H40" s="49"/>
      <c r="I40" s="268" t="s">
        <v>113</v>
      </c>
      <c r="J40" s="268"/>
      <c r="K40" s="50" t="s">
        <v>59</v>
      </c>
      <c r="L40" s="269" t="s">
        <v>113</v>
      </c>
      <c r="M40" s="270"/>
      <c r="N40" s="318" t="str">
        <f t="shared" si="2"/>
        <v>時間</v>
      </c>
      <c r="O40" s="319"/>
      <c r="P40" s="314" t="str">
        <f>IF(利用承認書!P40="","",利用承認書!P40)</f>
        <v/>
      </c>
      <c r="Q40" s="315"/>
      <c r="R40" s="51" t="s">
        <v>0</v>
      </c>
      <c r="T40">
        <v>140</v>
      </c>
    </row>
    <row r="41" spans="2:23" x14ac:dyDescent="0.15">
      <c r="B41" s="289"/>
      <c r="C41" s="324"/>
      <c r="D41" s="48"/>
      <c r="E41" s="321" t="s">
        <v>66</v>
      </c>
      <c r="F41" s="321"/>
      <c r="G41" s="322"/>
      <c r="H41" s="49"/>
      <c r="I41" s="268" t="s">
        <v>113</v>
      </c>
      <c r="J41" s="268"/>
      <c r="K41" s="50" t="s">
        <v>59</v>
      </c>
      <c r="L41" s="269" t="s">
        <v>113</v>
      </c>
      <c r="M41" s="270"/>
      <c r="N41" s="318" t="str">
        <f t="shared" si="2"/>
        <v>時間</v>
      </c>
      <c r="O41" s="319"/>
      <c r="P41" s="314" t="str">
        <f>IF(利用承認書!P41="","",利用承認書!P41)</f>
        <v/>
      </c>
      <c r="Q41" s="315"/>
      <c r="R41" s="51" t="s">
        <v>0</v>
      </c>
      <c r="T41">
        <v>140</v>
      </c>
    </row>
    <row r="42" spans="2:23" x14ac:dyDescent="0.15">
      <c r="B42" s="289"/>
      <c r="C42" s="324"/>
      <c r="D42" s="48"/>
      <c r="E42" s="321" t="s">
        <v>67</v>
      </c>
      <c r="F42" s="321"/>
      <c r="G42" s="322"/>
      <c r="H42" s="49"/>
      <c r="I42" s="268" t="s">
        <v>113</v>
      </c>
      <c r="J42" s="268"/>
      <c r="K42" s="50" t="s">
        <v>59</v>
      </c>
      <c r="L42" s="269" t="s">
        <v>113</v>
      </c>
      <c r="M42" s="270"/>
      <c r="N42" s="318" t="str">
        <f t="shared" si="2"/>
        <v>時間</v>
      </c>
      <c r="O42" s="319"/>
      <c r="P42" s="314" t="str">
        <f>IF(利用承認書!P42="","",利用承認書!P42)</f>
        <v/>
      </c>
      <c r="Q42" s="315"/>
      <c r="R42" s="51" t="s">
        <v>0</v>
      </c>
      <c r="T42">
        <v>140</v>
      </c>
    </row>
    <row r="43" spans="2:23" ht="14.25" thickBot="1" x14ac:dyDescent="0.2">
      <c r="B43" s="289"/>
      <c r="C43" s="324"/>
      <c r="D43" s="45"/>
      <c r="E43" s="342" t="s">
        <v>68</v>
      </c>
      <c r="F43" s="343"/>
      <c r="G43" s="343"/>
      <c r="H43" s="52"/>
      <c r="I43" s="298" t="s">
        <v>113</v>
      </c>
      <c r="J43" s="298"/>
      <c r="K43" s="53" t="s">
        <v>59</v>
      </c>
      <c r="L43" s="312" t="s">
        <v>113</v>
      </c>
      <c r="M43" s="313"/>
      <c r="N43" s="334" t="str">
        <f>IF(L43="　　時　　　分","時間",CEILING(L43-I43,"1:00"))</f>
        <v>時間</v>
      </c>
      <c r="O43" s="335"/>
      <c r="P43" s="200" t="str">
        <f>IF(利用承認書!P43="","",利用承認書!P43)</f>
        <v/>
      </c>
      <c r="Q43" s="201"/>
      <c r="R43" s="54" t="s">
        <v>0</v>
      </c>
      <c r="T43">
        <v>140</v>
      </c>
      <c r="V43" s="266"/>
      <c r="W43" s="266"/>
    </row>
    <row r="44" spans="2:23" ht="14.25" thickBot="1" x14ac:dyDescent="0.2">
      <c r="B44" s="290"/>
      <c r="C44" s="202" t="s">
        <v>71</v>
      </c>
      <c r="D44" s="203"/>
      <c r="E44" s="203"/>
      <c r="F44" s="203"/>
      <c r="G44" s="203"/>
      <c r="H44" s="203"/>
      <c r="I44" s="203"/>
      <c r="J44" s="203"/>
      <c r="K44" s="203"/>
      <c r="L44" s="203"/>
      <c r="M44" s="203"/>
      <c r="N44" s="203"/>
      <c r="O44" s="204"/>
      <c r="P44" s="205" t="str">
        <f>IF(利用承認書!P44="","",利用承認書!P44)</f>
        <v/>
      </c>
      <c r="Q44" s="206"/>
      <c r="R44" s="26" t="s">
        <v>0</v>
      </c>
    </row>
    <row r="45" spans="2:23" x14ac:dyDescent="0.15">
      <c r="B45" s="340" t="s">
        <v>77</v>
      </c>
      <c r="C45" s="160" t="s">
        <v>128</v>
      </c>
      <c r="D45" s="55"/>
      <c r="E45" s="344" t="s">
        <v>85</v>
      </c>
      <c r="F45" s="344"/>
      <c r="G45" s="345"/>
      <c r="H45" s="56"/>
      <c r="I45" s="268" t="s">
        <v>113</v>
      </c>
      <c r="J45" s="268"/>
      <c r="K45" s="57" t="s">
        <v>2</v>
      </c>
      <c r="L45" s="269" t="s">
        <v>113</v>
      </c>
      <c r="M45" s="270"/>
      <c r="N45" s="336" t="str">
        <f>IF(L45="　　時　　　分","時間",L45-I45)</f>
        <v>時間</v>
      </c>
      <c r="O45" s="337"/>
      <c r="P45" s="210" t="str">
        <f>IF(利用承認書!P45="","",利用承認書!P45)</f>
        <v/>
      </c>
      <c r="Q45" s="211"/>
      <c r="R45" s="58" t="s">
        <v>0</v>
      </c>
      <c r="T45">
        <v>45250</v>
      </c>
    </row>
    <row r="46" spans="2:23" x14ac:dyDescent="0.15">
      <c r="B46" s="341"/>
      <c r="C46" s="291"/>
      <c r="D46" s="48"/>
      <c r="E46" s="321" t="s">
        <v>86</v>
      </c>
      <c r="F46" s="321"/>
      <c r="G46" s="322"/>
      <c r="H46" s="49"/>
      <c r="I46" s="268" t="s">
        <v>113</v>
      </c>
      <c r="J46" s="268"/>
      <c r="K46" s="57" t="s">
        <v>2</v>
      </c>
      <c r="L46" s="269" t="s">
        <v>113</v>
      </c>
      <c r="M46" s="270"/>
      <c r="N46" s="338" t="str">
        <f>IF(L46="　　時　　　分","時間",L46-I46)</f>
        <v>時間</v>
      </c>
      <c r="O46" s="339"/>
      <c r="P46" s="180" t="str">
        <f>IF(利用承認書!P46="","",利用承認書!P46)</f>
        <v/>
      </c>
      <c r="Q46" s="181"/>
      <c r="R46" s="51" t="s">
        <v>0</v>
      </c>
      <c r="T46">
        <v>22850</v>
      </c>
    </row>
    <row r="47" spans="2:23" x14ac:dyDescent="0.15">
      <c r="B47" s="341"/>
      <c r="C47" s="291"/>
      <c r="D47" s="48"/>
      <c r="E47" s="321" t="s">
        <v>87</v>
      </c>
      <c r="F47" s="321"/>
      <c r="G47" s="322"/>
      <c r="H47" s="49"/>
      <c r="I47" s="268" t="s">
        <v>113</v>
      </c>
      <c r="J47" s="268"/>
      <c r="K47" s="57" t="s">
        <v>83</v>
      </c>
      <c r="L47" s="268" t="s">
        <v>113</v>
      </c>
      <c r="M47" s="268"/>
      <c r="N47" s="338" t="str">
        <f t="shared" ref="N47" si="3">IF(L47="　　時　　　分","時間",L47-I47)</f>
        <v>時間</v>
      </c>
      <c r="O47" s="339"/>
      <c r="P47" s="180" t="str">
        <f>IF(利用承認書!P47="","",利用承認書!P47)</f>
        <v/>
      </c>
      <c r="Q47" s="181"/>
      <c r="R47" s="51" t="s">
        <v>0</v>
      </c>
      <c r="T47">
        <v>9250</v>
      </c>
    </row>
    <row r="48" spans="2:23" x14ac:dyDescent="0.15">
      <c r="B48" s="341"/>
      <c r="C48" s="59" t="s">
        <v>8</v>
      </c>
      <c r="D48" s="48"/>
      <c r="E48" s="321"/>
      <c r="F48" s="321"/>
      <c r="G48" s="322"/>
      <c r="H48" s="49"/>
      <c r="I48" s="268" t="s">
        <v>113</v>
      </c>
      <c r="J48" s="268"/>
      <c r="K48" s="50" t="s">
        <v>59</v>
      </c>
      <c r="L48" s="269" t="s">
        <v>113</v>
      </c>
      <c r="M48" s="270"/>
      <c r="N48" s="318" t="str">
        <f t="shared" ref="N48" si="4">IF(L48="　　時　　　分","時間",CEILING(L48-I48,"1:00"))</f>
        <v>時間</v>
      </c>
      <c r="O48" s="319"/>
      <c r="P48" s="180" t="str">
        <f>IF(利用承認書!P48="","",利用承認書!P48)</f>
        <v/>
      </c>
      <c r="Q48" s="181"/>
      <c r="R48" s="51" t="s">
        <v>0</v>
      </c>
      <c r="T48">
        <v>1700</v>
      </c>
    </row>
    <row r="49" spans="2:20" x14ac:dyDescent="0.15">
      <c r="B49" s="341"/>
      <c r="C49" s="292" t="s">
        <v>129</v>
      </c>
      <c r="D49" s="7"/>
      <c r="E49" s="330" t="s">
        <v>73</v>
      </c>
      <c r="F49" s="330"/>
      <c r="G49" s="331"/>
      <c r="H49" s="8"/>
      <c r="I49" s="305" t="s">
        <v>113</v>
      </c>
      <c r="J49" s="305"/>
      <c r="K49" s="21" t="s">
        <v>2</v>
      </c>
      <c r="L49" s="299" t="s">
        <v>113</v>
      </c>
      <c r="M49" s="300"/>
      <c r="N49" s="326" t="str">
        <f t="shared" ref="N49:N51" si="5">IF(L49="　　時　　　分","時間",CEILING(L49-I49,"1:00"))</f>
        <v>時間</v>
      </c>
      <c r="O49" s="327"/>
      <c r="P49" s="219" t="str">
        <f>IF(利用承認書!P49="","",利用承認書!P49)</f>
        <v/>
      </c>
      <c r="Q49" s="220"/>
      <c r="R49" s="25" t="s">
        <v>0</v>
      </c>
      <c r="T49">
        <v>340</v>
      </c>
    </row>
    <row r="50" spans="2:20" x14ac:dyDescent="0.15">
      <c r="B50" s="341"/>
      <c r="C50" s="149"/>
      <c r="D50" s="7"/>
      <c r="E50" s="330" t="s">
        <v>74</v>
      </c>
      <c r="F50" s="330"/>
      <c r="G50" s="331"/>
      <c r="H50" s="8"/>
      <c r="I50" s="305" t="s">
        <v>113</v>
      </c>
      <c r="J50" s="305"/>
      <c r="K50" s="21" t="s">
        <v>59</v>
      </c>
      <c r="L50" s="299" t="s">
        <v>113</v>
      </c>
      <c r="M50" s="300"/>
      <c r="N50" s="326" t="str">
        <f t="shared" si="5"/>
        <v>時間</v>
      </c>
      <c r="O50" s="327"/>
      <c r="P50" s="219" t="str">
        <f>IF(利用承認書!P50="","",利用承認書!P50)</f>
        <v/>
      </c>
      <c r="Q50" s="220"/>
      <c r="R50" s="25" t="s">
        <v>0</v>
      </c>
      <c r="T50">
        <v>800</v>
      </c>
    </row>
    <row r="51" spans="2:20" x14ac:dyDescent="0.15">
      <c r="B51" s="341"/>
      <c r="C51" s="160" t="s">
        <v>9</v>
      </c>
      <c r="D51" s="48"/>
      <c r="E51" s="321"/>
      <c r="F51" s="321"/>
      <c r="G51" s="322"/>
      <c r="H51" s="49"/>
      <c r="I51" s="268" t="s">
        <v>113</v>
      </c>
      <c r="J51" s="268"/>
      <c r="K51" s="50" t="s">
        <v>2</v>
      </c>
      <c r="L51" s="269" t="s">
        <v>113</v>
      </c>
      <c r="M51" s="270"/>
      <c r="N51" s="318" t="str">
        <f t="shared" si="5"/>
        <v>時間</v>
      </c>
      <c r="O51" s="319"/>
      <c r="P51" s="180" t="str">
        <f>IF(利用承認書!P51="","",利用承認書!P51)</f>
        <v/>
      </c>
      <c r="Q51" s="181"/>
      <c r="R51" s="51" t="s">
        <v>0</v>
      </c>
      <c r="T51">
        <v>13200</v>
      </c>
    </row>
    <row r="52" spans="2:20" ht="14.25" thickBot="1" x14ac:dyDescent="0.2">
      <c r="B52" s="341"/>
      <c r="C52" s="160"/>
      <c r="D52" s="60"/>
      <c r="E52" s="332" t="s">
        <v>75</v>
      </c>
      <c r="F52" s="332"/>
      <c r="G52" s="333"/>
      <c r="H52" s="61"/>
      <c r="I52" s="268" t="s">
        <v>113</v>
      </c>
      <c r="J52" s="268"/>
      <c r="K52" s="50" t="s">
        <v>2</v>
      </c>
      <c r="L52" s="269" t="s">
        <v>113</v>
      </c>
      <c r="M52" s="270"/>
      <c r="N52" s="328" t="str">
        <f>IF(L52="　　時　　　分","日",CEILING(L52-I52,"24:00"))</f>
        <v>日</v>
      </c>
      <c r="O52" s="329"/>
      <c r="P52" s="180" t="str">
        <f>IF(利用承認書!P52="","",利用承認書!P52)</f>
        <v/>
      </c>
      <c r="Q52" s="181"/>
      <c r="R52" s="62" t="s">
        <v>0</v>
      </c>
      <c r="T52">
        <v>173000</v>
      </c>
    </row>
    <row r="53" spans="2:20" ht="14.25" thickBot="1" x14ac:dyDescent="0.2">
      <c r="B53" s="290"/>
      <c r="C53" s="202" t="s">
        <v>76</v>
      </c>
      <c r="D53" s="203"/>
      <c r="E53" s="203"/>
      <c r="F53" s="203"/>
      <c r="G53" s="203"/>
      <c r="H53" s="203"/>
      <c r="I53" s="203"/>
      <c r="J53" s="203"/>
      <c r="K53" s="203"/>
      <c r="L53" s="203"/>
      <c r="M53" s="203"/>
      <c r="N53" s="203"/>
      <c r="O53" s="204"/>
      <c r="P53" s="237" t="str">
        <f>IF(利用承認書!P53="","",利用承認書!P53)</f>
        <v/>
      </c>
      <c r="Q53" s="238"/>
      <c r="R53" s="26" t="s">
        <v>0</v>
      </c>
    </row>
    <row r="54" spans="2:20" x14ac:dyDescent="0.15">
      <c r="E54" s="63" t="s">
        <v>34</v>
      </c>
    </row>
    <row r="56" spans="2:20" x14ac:dyDescent="0.15">
      <c r="B56" s="239" t="s">
        <v>35</v>
      </c>
      <c r="C56" s="240"/>
      <c r="D56" s="241"/>
      <c r="E56" s="239" t="s">
        <v>78</v>
      </c>
      <c r="F56" s="240"/>
      <c r="G56" s="240"/>
      <c r="H56" s="245" t="str">
        <f>IF(利用承認書!H56="","",利用承認書!H56)</f>
        <v/>
      </c>
      <c r="I56" s="245"/>
      <c r="J56" s="245"/>
      <c r="K56" s="245"/>
      <c r="L56" s="240" t="s">
        <v>0</v>
      </c>
      <c r="M56" s="247" t="s">
        <v>36</v>
      </c>
      <c r="N56" s="248"/>
      <c r="O56" s="248"/>
      <c r="P56" s="248"/>
      <c r="Q56" s="248"/>
      <c r="R56" s="249"/>
    </row>
    <row r="57" spans="2:20" x14ac:dyDescent="0.15">
      <c r="B57" s="242"/>
      <c r="C57" s="243"/>
      <c r="D57" s="244"/>
      <c r="E57" s="242"/>
      <c r="F57" s="243"/>
      <c r="G57" s="243"/>
      <c r="H57" s="246"/>
      <c r="I57" s="246"/>
      <c r="J57" s="246"/>
      <c r="K57" s="246"/>
      <c r="L57" s="243"/>
      <c r="M57" s="250"/>
      <c r="N57" s="251"/>
      <c r="O57" s="251"/>
      <c r="P57" s="251"/>
      <c r="Q57" s="251"/>
      <c r="R57" s="252"/>
    </row>
    <row r="59" spans="2:20" x14ac:dyDescent="0.15">
      <c r="B59" s="264" t="s">
        <v>89</v>
      </c>
      <c r="C59" s="264"/>
      <c r="D59" s="264"/>
      <c r="E59" s="264"/>
      <c r="F59" s="264"/>
      <c r="G59" s="264"/>
      <c r="H59" s="264"/>
      <c r="I59" s="264"/>
      <c r="J59" s="264"/>
      <c r="K59" s="264"/>
      <c r="L59" s="264"/>
      <c r="M59" s="264"/>
      <c r="N59" s="264"/>
      <c r="O59" s="264"/>
      <c r="P59" s="264"/>
      <c r="Q59" s="264"/>
      <c r="R59" s="264"/>
    </row>
    <row r="60" spans="2:20" x14ac:dyDescent="0.15">
      <c r="B60" s="239" t="s">
        <v>41</v>
      </c>
      <c r="C60" s="241"/>
      <c r="D60" s="258" t="s">
        <v>45</v>
      </c>
      <c r="E60" s="259"/>
      <c r="F60" s="260"/>
      <c r="G60" s="239" t="s">
        <v>43</v>
      </c>
      <c r="H60" s="241"/>
      <c r="I60" s="258" t="s">
        <v>45</v>
      </c>
      <c r="J60" s="259"/>
      <c r="K60" s="260"/>
      <c r="L60" s="265" t="s">
        <v>37</v>
      </c>
      <c r="M60" s="239" t="s">
        <v>38</v>
      </c>
      <c r="N60" s="241"/>
      <c r="O60" s="239" t="s">
        <v>39</v>
      </c>
      <c r="P60" s="241"/>
      <c r="Q60" s="239" t="s">
        <v>40</v>
      </c>
      <c r="R60" s="241"/>
    </row>
    <row r="61" spans="2:20" x14ac:dyDescent="0.15">
      <c r="B61" s="242"/>
      <c r="C61" s="244"/>
      <c r="D61" s="261"/>
      <c r="E61" s="262"/>
      <c r="F61" s="263"/>
      <c r="G61" s="242"/>
      <c r="H61" s="244"/>
      <c r="I61" s="261"/>
      <c r="J61" s="262"/>
      <c r="K61" s="263"/>
      <c r="L61" s="265"/>
      <c r="M61" s="239"/>
      <c r="N61" s="241"/>
      <c r="O61" s="239"/>
      <c r="P61" s="241"/>
      <c r="Q61" s="239"/>
      <c r="R61" s="241"/>
    </row>
    <row r="62" spans="2:20" x14ac:dyDescent="0.15">
      <c r="B62" s="239" t="s">
        <v>42</v>
      </c>
      <c r="C62" s="241"/>
      <c r="D62" s="258" t="s">
        <v>45</v>
      </c>
      <c r="E62" s="259"/>
      <c r="F62" s="260"/>
      <c r="G62" s="239" t="s">
        <v>44</v>
      </c>
      <c r="H62" s="241"/>
      <c r="I62" s="259"/>
      <c r="J62" s="259"/>
      <c r="K62" s="260"/>
      <c r="L62" s="265"/>
      <c r="M62" s="256"/>
      <c r="N62" s="257"/>
      <c r="O62" s="256"/>
      <c r="P62" s="257"/>
      <c r="Q62" s="256"/>
      <c r="R62" s="257"/>
    </row>
    <row r="63" spans="2:20" x14ac:dyDescent="0.15">
      <c r="B63" s="242"/>
      <c r="C63" s="244"/>
      <c r="D63" s="261"/>
      <c r="E63" s="262"/>
      <c r="F63" s="263"/>
      <c r="G63" s="242"/>
      <c r="H63" s="244"/>
      <c r="I63" s="262"/>
      <c r="J63" s="262"/>
      <c r="K63" s="263"/>
      <c r="L63" s="265"/>
      <c r="M63" s="242"/>
      <c r="N63" s="244"/>
      <c r="O63" s="242"/>
      <c r="P63" s="244"/>
      <c r="Q63" s="242"/>
      <c r="R63" s="244"/>
    </row>
  </sheetData>
  <mergeCells count="246">
    <mergeCell ref="K6:L6"/>
    <mergeCell ref="K7:L7"/>
    <mergeCell ref="K8:L8"/>
    <mergeCell ref="K9:L9"/>
    <mergeCell ref="K10:L10"/>
    <mergeCell ref="K11:L11"/>
    <mergeCell ref="J6:J11"/>
    <mergeCell ref="M6:R6"/>
    <mergeCell ref="M7:R7"/>
    <mergeCell ref="M8:R8"/>
    <mergeCell ref="M9:R9"/>
    <mergeCell ref="M10:R10"/>
    <mergeCell ref="M11:R11"/>
    <mergeCell ref="E34:G34"/>
    <mergeCell ref="C17:D20"/>
    <mergeCell ref="E30:G30"/>
    <mergeCell ref="E31:G31"/>
    <mergeCell ref="E32:G32"/>
    <mergeCell ref="E33:G33"/>
    <mergeCell ref="G19:H19"/>
    <mergeCell ref="G20:H20"/>
    <mergeCell ref="G21:H21"/>
    <mergeCell ref="G22:H22"/>
    <mergeCell ref="G25:H25"/>
    <mergeCell ref="E27:G27"/>
    <mergeCell ref="E28:G28"/>
    <mergeCell ref="E29:G29"/>
    <mergeCell ref="C21:D25"/>
    <mergeCell ref="C27:C34"/>
    <mergeCell ref="E23:H23"/>
    <mergeCell ref="E24:F25"/>
    <mergeCell ref="G17:H17"/>
    <mergeCell ref="G18:H18"/>
    <mergeCell ref="E21:F22"/>
    <mergeCell ref="L60:L63"/>
    <mergeCell ref="O60:P60"/>
    <mergeCell ref="Q60:R60"/>
    <mergeCell ref="N41:O41"/>
    <mergeCell ref="L39:M39"/>
    <mergeCell ref="L40:M40"/>
    <mergeCell ref="L41:M41"/>
    <mergeCell ref="B59:R59"/>
    <mergeCell ref="N43:O43"/>
    <mergeCell ref="N45:O45"/>
    <mergeCell ref="N46:O46"/>
    <mergeCell ref="N47:O47"/>
    <mergeCell ref="N48:O48"/>
    <mergeCell ref="E56:G57"/>
    <mergeCell ref="C38:C43"/>
    <mergeCell ref="C44:O44"/>
    <mergeCell ref="B45:B53"/>
    <mergeCell ref="H56:K57"/>
    <mergeCell ref="E40:G40"/>
    <mergeCell ref="E41:G41"/>
    <mergeCell ref="E42:G42"/>
    <mergeCell ref="E43:G43"/>
    <mergeCell ref="E45:G45"/>
    <mergeCell ref="E46:G46"/>
    <mergeCell ref="B56:D57"/>
    <mergeCell ref="L51:M51"/>
    <mergeCell ref="I52:J52"/>
    <mergeCell ref="L52:M52"/>
    <mergeCell ref="N50:O50"/>
    <mergeCell ref="N51:O51"/>
    <mergeCell ref="N52:O52"/>
    <mergeCell ref="I48:J48"/>
    <mergeCell ref="L48:M48"/>
    <mergeCell ref="I49:J49"/>
    <mergeCell ref="L49:M49"/>
    <mergeCell ref="N49:O49"/>
    <mergeCell ref="C51:C52"/>
    <mergeCell ref="E48:G48"/>
    <mergeCell ref="E49:G49"/>
    <mergeCell ref="E50:G50"/>
    <mergeCell ref="E52:G52"/>
    <mergeCell ref="E51:G51"/>
    <mergeCell ref="L50:M50"/>
    <mergeCell ref="I51:J51"/>
    <mergeCell ref="C53:O53"/>
    <mergeCell ref="I50:J50"/>
    <mergeCell ref="N38:O38"/>
    <mergeCell ref="E35:G35"/>
    <mergeCell ref="E36:G36"/>
    <mergeCell ref="E37:G37"/>
    <mergeCell ref="E38:G38"/>
    <mergeCell ref="C35:C37"/>
    <mergeCell ref="E47:G47"/>
    <mergeCell ref="N42:O42"/>
    <mergeCell ref="I39:J39"/>
    <mergeCell ref="E39:G39"/>
    <mergeCell ref="N39:O39"/>
    <mergeCell ref="I38:J38"/>
    <mergeCell ref="L42:M42"/>
    <mergeCell ref="N40:O40"/>
    <mergeCell ref="I37:J37"/>
    <mergeCell ref="N37:O37"/>
    <mergeCell ref="P51:Q51"/>
    <mergeCell ref="P52:Q52"/>
    <mergeCell ref="P53:Q53"/>
    <mergeCell ref="P41:Q41"/>
    <mergeCell ref="P42:Q42"/>
    <mergeCell ref="P43:Q43"/>
    <mergeCell ref="P45:Q45"/>
    <mergeCell ref="P46:Q46"/>
    <mergeCell ref="P47:Q47"/>
    <mergeCell ref="P33:Q33"/>
    <mergeCell ref="P27:Q27"/>
    <mergeCell ref="P28:Q28"/>
    <mergeCell ref="P48:Q48"/>
    <mergeCell ref="P49:Q49"/>
    <mergeCell ref="P50:Q50"/>
    <mergeCell ref="P35:Q35"/>
    <mergeCell ref="P36:Q36"/>
    <mergeCell ref="P37:Q37"/>
    <mergeCell ref="P34:Q34"/>
    <mergeCell ref="I33:J33"/>
    <mergeCell ref="I34:J34"/>
    <mergeCell ref="I35:J35"/>
    <mergeCell ref="I36:J36"/>
    <mergeCell ref="I27:J27"/>
    <mergeCell ref="L27:M27"/>
    <mergeCell ref="I28:J28"/>
    <mergeCell ref="I29:J29"/>
    <mergeCell ref="N34:O34"/>
    <mergeCell ref="N35:O35"/>
    <mergeCell ref="N36:O36"/>
    <mergeCell ref="M24:N24"/>
    <mergeCell ref="Q16:R16"/>
    <mergeCell ref="Q17:R17"/>
    <mergeCell ref="Q18:R18"/>
    <mergeCell ref="Q20:R20"/>
    <mergeCell ref="Q21:R21"/>
    <mergeCell ref="Q22:R22"/>
    <mergeCell ref="M60:N60"/>
    <mergeCell ref="M25:N25"/>
    <mergeCell ref="L31:M31"/>
    <mergeCell ref="L32:M32"/>
    <mergeCell ref="P29:Q29"/>
    <mergeCell ref="P30:Q30"/>
    <mergeCell ref="P31:Q31"/>
    <mergeCell ref="K16:L16"/>
    <mergeCell ref="L43:M43"/>
    <mergeCell ref="L36:M36"/>
    <mergeCell ref="L37:M37"/>
    <mergeCell ref="L38:M38"/>
    <mergeCell ref="P38:Q38"/>
    <mergeCell ref="P39:Q39"/>
    <mergeCell ref="P40:Q40"/>
    <mergeCell ref="L33:M33"/>
    <mergeCell ref="L34:M34"/>
    <mergeCell ref="M61:N63"/>
    <mergeCell ref="M26:N26"/>
    <mergeCell ref="L56:L57"/>
    <mergeCell ref="I42:J42"/>
    <mergeCell ref="I43:J43"/>
    <mergeCell ref="L28:M28"/>
    <mergeCell ref="L29:M29"/>
    <mergeCell ref="L30:M30"/>
    <mergeCell ref="N33:O33"/>
    <mergeCell ref="O61:P63"/>
    <mergeCell ref="J26:L26"/>
    <mergeCell ref="P44:Q44"/>
    <mergeCell ref="I41:J41"/>
    <mergeCell ref="I30:J30"/>
    <mergeCell ref="I31:J31"/>
    <mergeCell ref="I32:J32"/>
    <mergeCell ref="Q61:R63"/>
    <mergeCell ref="P32:Q32"/>
    <mergeCell ref="N27:O27"/>
    <mergeCell ref="N28:O28"/>
    <mergeCell ref="N29:O29"/>
    <mergeCell ref="N30:O30"/>
    <mergeCell ref="N31:O31"/>
    <mergeCell ref="N32:O32"/>
    <mergeCell ref="B14:E14"/>
    <mergeCell ref="B15:E15"/>
    <mergeCell ref="F14:R14"/>
    <mergeCell ref="F15:R15"/>
    <mergeCell ref="O21:P21"/>
    <mergeCell ref="O22:P22"/>
    <mergeCell ref="Q24:R24"/>
    <mergeCell ref="Q25:R25"/>
    <mergeCell ref="I20:J20"/>
    <mergeCell ref="I21:J21"/>
    <mergeCell ref="I22:J22"/>
    <mergeCell ref="I24:J24"/>
    <mergeCell ref="K19:L19"/>
    <mergeCell ref="K20:L20"/>
    <mergeCell ref="J23:M23"/>
    <mergeCell ref="Q19:R19"/>
    <mergeCell ref="O16:P16"/>
    <mergeCell ref="M16:N16"/>
    <mergeCell ref="M17:N17"/>
    <mergeCell ref="M18:N18"/>
    <mergeCell ref="M19:N19"/>
    <mergeCell ref="M20:N20"/>
    <mergeCell ref="M21:N21"/>
    <mergeCell ref="M22:N22"/>
    <mergeCell ref="B60:C61"/>
    <mergeCell ref="B62:C63"/>
    <mergeCell ref="D60:F61"/>
    <mergeCell ref="D62:F63"/>
    <mergeCell ref="G60:H61"/>
    <mergeCell ref="G62:H63"/>
    <mergeCell ref="I60:K61"/>
    <mergeCell ref="I62:K63"/>
    <mergeCell ref="I17:J17"/>
    <mergeCell ref="K25:L25"/>
    <mergeCell ref="G24:H24"/>
    <mergeCell ref="K18:L18"/>
    <mergeCell ref="I25:J25"/>
    <mergeCell ref="I19:J19"/>
    <mergeCell ref="K17:L17"/>
    <mergeCell ref="K22:L22"/>
    <mergeCell ref="B16:B26"/>
    <mergeCell ref="C16:H16"/>
    <mergeCell ref="L35:M35"/>
    <mergeCell ref="K24:L24"/>
    <mergeCell ref="I40:J40"/>
    <mergeCell ref="B27:B44"/>
    <mergeCell ref="C45:C47"/>
    <mergeCell ref="C49:C50"/>
    <mergeCell ref="V43:W43"/>
    <mergeCell ref="A2:R3"/>
    <mergeCell ref="N4:R4"/>
    <mergeCell ref="M56:R57"/>
    <mergeCell ref="B13:R13"/>
    <mergeCell ref="I45:J45"/>
    <mergeCell ref="L45:M45"/>
    <mergeCell ref="I46:J46"/>
    <mergeCell ref="I47:J47"/>
    <mergeCell ref="L46:M46"/>
    <mergeCell ref="L47:M47"/>
    <mergeCell ref="O24:P24"/>
    <mergeCell ref="O25:P25"/>
    <mergeCell ref="E17:F18"/>
    <mergeCell ref="E19:F20"/>
    <mergeCell ref="O17:P17"/>
    <mergeCell ref="O18:P18"/>
    <mergeCell ref="O19:P19"/>
    <mergeCell ref="O20:P20"/>
    <mergeCell ref="I18:J18"/>
    <mergeCell ref="O26:Q26"/>
    <mergeCell ref="D26:H26"/>
    <mergeCell ref="I16:J16"/>
    <mergeCell ref="K21:L21"/>
  </mergeCells>
  <phoneticPr fontId="2"/>
  <dataValidations count="1">
    <dataValidation type="list" allowBlank="1" showInputMessage="1" showErrorMessage="1" sqref="I24:P25 I17:R22 I23 N23 D27:D43 D45:D52" xr:uid="{00000000-0002-0000-0100-000000000000}">
      <formula1>"☑"</formula1>
    </dataValidation>
  </dataValidations>
  <pageMargins left="0.51181102362204722" right="0" top="0.35433070866141736"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29"/>
  <sheetViews>
    <sheetView showGridLines="0" view="pageBreakPreview" topLeftCell="C24" zoomScaleNormal="100" zoomScaleSheetLayoutView="100" workbookViewId="0">
      <selection activeCell="J26" sqref="J26:L26"/>
    </sheetView>
  </sheetViews>
  <sheetFormatPr defaultRowHeight="13.5" x14ac:dyDescent="0.15"/>
  <cols>
    <col min="1" max="1" width="3.625" customWidth="1"/>
    <col min="2" max="18" width="5.25" customWidth="1"/>
    <col min="20" max="20" width="9" hidden="1" customWidth="1"/>
    <col min="22" max="22" width="37.125" hidden="1" customWidth="1"/>
    <col min="23" max="29" width="0" hidden="1" customWidth="1"/>
  </cols>
  <sheetData>
    <row r="1" spans="1:27" x14ac:dyDescent="0.15">
      <c r="A1" t="s">
        <v>104</v>
      </c>
    </row>
    <row r="2" spans="1:27" ht="13.5" customHeight="1" x14ac:dyDescent="0.15">
      <c r="A2" s="81" t="s">
        <v>103</v>
      </c>
      <c r="B2" s="81"/>
      <c r="C2" s="81"/>
      <c r="D2" s="81"/>
      <c r="E2" s="81"/>
      <c r="F2" s="81"/>
      <c r="G2" s="81"/>
      <c r="H2" s="81"/>
      <c r="I2" s="81"/>
      <c r="J2" s="81"/>
      <c r="K2" s="81"/>
      <c r="L2" s="81"/>
      <c r="M2" s="81"/>
      <c r="N2" s="81"/>
      <c r="O2" s="81"/>
      <c r="P2" s="81"/>
      <c r="Q2" s="81"/>
      <c r="R2" s="81"/>
      <c r="S2" s="4"/>
    </row>
    <row r="3" spans="1:27" ht="13.5" customHeight="1" x14ac:dyDescent="0.15">
      <c r="A3" s="81"/>
      <c r="B3" s="81"/>
      <c r="C3" s="81"/>
      <c r="D3" s="81"/>
      <c r="E3" s="81"/>
      <c r="F3" s="81"/>
      <c r="G3" s="81"/>
      <c r="H3" s="81"/>
      <c r="I3" s="81"/>
      <c r="J3" s="81"/>
      <c r="K3" s="81"/>
      <c r="L3" s="81"/>
      <c r="M3" s="81"/>
      <c r="N3" s="81"/>
      <c r="O3" s="81"/>
      <c r="P3" s="81"/>
      <c r="Q3" s="81"/>
      <c r="R3" s="81"/>
      <c r="S3" s="4"/>
    </row>
    <row r="4" spans="1:27" x14ac:dyDescent="0.15">
      <c r="B4" s="2"/>
      <c r="C4" s="2"/>
      <c r="D4" s="2"/>
      <c r="E4" s="2"/>
      <c r="F4" s="2"/>
      <c r="G4" s="2"/>
      <c r="H4" s="2"/>
      <c r="N4" s="82" t="str">
        <f>IF(利用申込書!N4="","",利用申込書!N4)</f>
        <v>年　　月　　日</v>
      </c>
      <c r="O4" s="82"/>
      <c r="P4" s="82"/>
      <c r="Q4" s="82"/>
      <c r="R4" s="82"/>
    </row>
    <row r="5" spans="1:27" x14ac:dyDescent="0.15">
      <c r="C5" s="1"/>
      <c r="D5" s="1"/>
      <c r="E5" s="1"/>
      <c r="F5" s="1"/>
      <c r="G5" s="1"/>
      <c r="H5" s="1"/>
      <c r="I5" s="1"/>
      <c r="J5" s="1"/>
    </row>
    <row r="6" spans="1:27" ht="13.5" customHeight="1" x14ac:dyDescent="0.15">
      <c r="C6" s="1"/>
      <c r="D6" s="1"/>
      <c r="J6" s="83" t="s">
        <v>14</v>
      </c>
      <c r="K6" s="84" t="s">
        <v>15</v>
      </c>
      <c r="L6" s="84"/>
      <c r="M6" s="369" t="str">
        <f>IF(利用申込書!M6="","",利用申込書!M6)</f>
        <v/>
      </c>
      <c r="N6" s="369"/>
      <c r="O6" s="369"/>
      <c r="P6" s="369"/>
      <c r="Q6" s="369"/>
      <c r="R6" s="369"/>
    </row>
    <row r="7" spans="1:27" x14ac:dyDescent="0.15">
      <c r="C7" s="1"/>
      <c r="D7" s="1"/>
      <c r="J7" s="83"/>
      <c r="K7" s="86" t="s">
        <v>16</v>
      </c>
      <c r="L7" s="86"/>
      <c r="M7" s="369" t="str">
        <f>IF(利用申込書!M7="","",利用申込書!M7)</f>
        <v/>
      </c>
      <c r="N7" s="369"/>
      <c r="O7" s="369"/>
      <c r="P7" s="369"/>
      <c r="Q7" s="369"/>
      <c r="R7" s="369"/>
    </row>
    <row r="8" spans="1:27" x14ac:dyDescent="0.15">
      <c r="C8" s="1"/>
      <c r="D8" s="1"/>
      <c r="J8" s="83"/>
      <c r="K8" s="88" t="s">
        <v>13</v>
      </c>
      <c r="L8" s="88"/>
      <c r="M8" s="369" t="str">
        <f>IF(利用申込書!M8="","",利用申込書!M8)</f>
        <v/>
      </c>
      <c r="N8" s="369"/>
      <c r="O8" s="369"/>
      <c r="P8" s="369"/>
      <c r="Q8" s="369"/>
      <c r="R8" s="369"/>
    </row>
    <row r="9" spans="1:27" x14ac:dyDescent="0.15">
      <c r="C9" s="1"/>
      <c r="D9" s="1"/>
      <c r="J9" s="83"/>
      <c r="K9" s="88" t="s">
        <v>88</v>
      </c>
      <c r="L9" s="88"/>
      <c r="M9" s="369" t="str">
        <f>IF(利用申込書!M9="","",利用申込書!M9)</f>
        <v/>
      </c>
      <c r="N9" s="369"/>
      <c r="O9" s="369"/>
      <c r="P9" s="369"/>
      <c r="Q9" s="369"/>
      <c r="R9" s="369"/>
    </row>
    <row r="10" spans="1:27" x14ac:dyDescent="0.15">
      <c r="C10" s="1"/>
      <c r="D10" s="1"/>
      <c r="J10" s="83"/>
      <c r="K10" s="78" t="s">
        <v>33</v>
      </c>
      <c r="L10" s="78"/>
      <c r="M10" s="369" t="str">
        <f>IF(利用申込書!M10="","",利用申込書!M10)</f>
        <v/>
      </c>
      <c r="N10" s="369"/>
      <c r="O10" s="369"/>
      <c r="P10" s="369"/>
      <c r="Q10" s="369"/>
      <c r="R10" s="369"/>
    </row>
    <row r="11" spans="1:27" x14ac:dyDescent="0.15">
      <c r="C11" s="1"/>
      <c r="D11" s="1"/>
      <c r="J11" s="83"/>
      <c r="K11" s="78" t="s">
        <v>27</v>
      </c>
      <c r="L11" s="78"/>
      <c r="M11" s="369" t="str">
        <f>IF(利用申込書!M11="","",利用申込書!M11)</f>
        <v/>
      </c>
      <c r="N11" s="369"/>
      <c r="O11" s="369"/>
      <c r="P11" s="369"/>
      <c r="Q11" s="369"/>
      <c r="R11" s="369"/>
    </row>
    <row r="12" spans="1:27" x14ac:dyDescent="0.15">
      <c r="B12" s="1"/>
      <c r="C12" s="1"/>
      <c r="D12" s="1"/>
      <c r="F12" s="1"/>
      <c r="G12" s="1"/>
      <c r="I12" s="1"/>
      <c r="J12" s="1"/>
      <c r="R12" s="13"/>
    </row>
    <row r="13" spans="1:27" x14ac:dyDescent="0.15">
      <c r="B13" s="80" t="s">
        <v>32</v>
      </c>
      <c r="C13" s="80"/>
      <c r="D13" s="80"/>
      <c r="E13" s="80"/>
      <c r="F13" s="80"/>
      <c r="G13" s="80"/>
      <c r="H13" s="80"/>
      <c r="I13" s="80"/>
      <c r="J13" s="80"/>
      <c r="K13" s="80"/>
      <c r="L13" s="80"/>
      <c r="M13" s="80"/>
      <c r="N13" s="80"/>
      <c r="O13" s="80"/>
      <c r="P13" s="80"/>
      <c r="Q13" s="80"/>
      <c r="R13" s="80"/>
    </row>
    <row r="14" spans="1:27" x14ac:dyDescent="0.15">
      <c r="B14" s="89" t="s">
        <v>18</v>
      </c>
      <c r="C14" s="89"/>
      <c r="D14" s="89"/>
      <c r="E14" s="89"/>
      <c r="F14" s="293" t="str">
        <f>IF(利用申込書!F14="","",利用申込書!F14)</f>
        <v>　　　　　　　年　　月　　日　（　　）　　　時　　分　　　～　　時　　分</v>
      </c>
      <c r="G14" s="293"/>
      <c r="H14" s="293"/>
      <c r="I14" s="293"/>
      <c r="J14" s="293"/>
      <c r="K14" s="293"/>
      <c r="L14" s="293"/>
      <c r="M14" s="293"/>
      <c r="N14" s="293"/>
      <c r="O14" s="293"/>
      <c r="P14" s="293"/>
      <c r="Q14" s="293"/>
      <c r="R14" s="293"/>
    </row>
    <row r="15" spans="1:27" x14ac:dyDescent="0.15">
      <c r="B15" s="89" t="s">
        <v>22</v>
      </c>
      <c r="C15" s="89"/>
      <c r="D15" s="89"/>
      <c r="E15" s="89"/>
      <c r="F15" s="89" t="str">
        <f>IF(利用申込書!F15="","",利用申込書!F15)</f>
        <v/>
      </c>
      <c r="G15" s="89"/>
      <c r="H15" s="89"/>
      <c r="I15" s="89"/>
      <c r="J15" s="89"/>
      <c r="K15" s="89"/>
      <c r="L15" s="89"/>
      <c r="M15" s="89"/>
      <c r="N15" s="89"/>
      <c r="O15" s="89"/>
      <c r="P15" s="89"/>
      <c r="Q15" s="89"/>
      <c r="R15" s="89"/>
    </row>
    <row r="16" spans="1:27" x14ac:dyDescent="0.15">
      <c r="B16" s="405" t="s">
        <v>51</v>
      </c>
      <c r="C16" s="95" t="s">
        <v>97</v>
      </c>
      <c r="D16" s="95"/>
      <c r="E16" s="95"/>
      <c r="F16" s="95"/>
      <c r="G16" s="95"/>
      <c r="H16" s="96"/>
      <c r="I16" s="97" t="s">
        <v>19</v>
      </c>
      <c r="J16" s="98"/>
      <c r="K16" s="99" t="s">
        <v>20</v>
      </c>
      <c r="L16" s="98"/>
      <c r="M16" s="95" t="s">
        <v>21</v>
      </c>
      <c r="N16" s="95"/>
      <c r="O16" s="100" t="s">
        <v>46</v>
      </c>
      <c r="P16" s="101"/>
      <c r="Q16" s="95" t="s">
        <v>26</v>
      </c>
      <c r="R16" s="96"/>
      <c r="W16" s="19" t="s">
        <v>120</v>
      </c>
      <c r="X16" s="19" t="s">
        <v>121</v>
      </c>
      <c r="Y16" s="19" t="s">
        <v>122</v>
      </c>
      <c r="Z16" s="20" t="s">
        <v>123</v>
      </c>
      <c r="AA16" s="19" t="s">
        <v>124</v>
      </c>
    </row>
    <row r="17" spans="2:27" ht="13.5" customHeight="1" x14ac:dyDescent="0.15">
      <c r="B17" s="406"/>
      <c r="C17" s="347" t="s">
        <v>47</v>
      </c>
      <c r="D17" s="347"/>
      <c r="E17" s="271" t="s">
        <v>17</v>
      </c>
      <c r="F17" s="272"/>
      <c r="G17" s="367" t="s">
        <v>23</v>
      </c>
      <c r="H17" s="368"/>
      <c r="I17" s="120" t="str">
        <f>IF(利用申込書!I17="","",利用申込書!I17)</f>
        <v/>
      </c>
      <c r="J17" s="120"/>
      <c r="K17" s="309" t="str">
        <f>IF(利用申込書!K17="","",利用申込書!K17)</f>
        <v/>
      </c>
      <c r="L17" s="408"/>
      <c r="M17" s="309" t="str">
        <f>IF(利用申込書!M17="","",利用申込書!M17)</f>
        <v/>
      </c>
      <c r="N17" s="408"/>
      <c r="O17" s="309" t="str">
        <f>IF(利用申込書!O17="","",利用申込書!O17)</f>
        <v/>
      </c>
      <c r="P17" s="408"/>
      <c r="Q17" s="121" t="str">
        <f>IF(利用申込書!Q17="","",利用申込書!Q17)</f>
        <v/>
      </c>
      <c r="R17" s="123"/>
      <c r="V17" s="5" t="s">
        <v>92</v>
      </c>
      <c r="W17" s="5">
        <v>17400</v>
      </c>
      <c r="X17" s="5">
        <v>23200</v>
      </c>
      <c r="Y17" s="5">
        <v>17400</v>
      </c>
      <c r="Z17" s="5">
        <v>40600</v>
      </c>
      <c r="AA17" s="5">
        <v>58000</v>
      </c>
    </row>
    <row r="18" spans="2:27" x14ac:dyDescent="0.15">
      <c r="B18" s="406"/>
      <c r="C18" s="348"/>
      <c r="D18" s="348"/>
      <c r="E18" s="273"/>
      <c r="F18" s="274"/>
      <c r="G18" s="355" t="s">
        <v>24</v>
      </c>
      <c r="H18" s="356"/>
      <c r="I18" s="294" t="str">
        <f>IF(利用申込書!I17="","",利用申込書!I17)</f>
        <v/>
      </c>
      <c r="J18" s="157"/>
      <c r="K18" s="128" t="str">
        <f>IF(利用申込書!K18="","",利用申込書!K18)</f>
        <v/>
      </c>
      <c r="L18" s="156"/>
      <c r="M18" s="128" t="str">
        <f>IF(利用申込書!M18="","",利用申込書!M18)</f>
        <v/>
      </c>
      <c r="N18" s="156"/>
      <c r="O18" s="128" t="str">
        <f>IF(利用申込書!O18="","",利用申込書!O18)</f>
        <v/>
      </c>
      <c r="P18" s="156"/>
      <c r="Q18" s="128" t="str">
        <f>IF(利用申込書!Q18="","",利用申込書!Q18)</f>
        <v/>
      </c>
      <c r="R18" s="129"/>
      <c r="V18" s="5" t="s">
        <v>93</v>
      </c>
      <c r="W18" s="5">
        <v>8700</v>
      </c>
      <c r="X18" s="5">
        <v>11600</v>
      </c>
      <c r="Y18" s="5">
        <v>8700</v>
      </c>
      <c r="Z18" s="5">
        <v>20300</v>
      </c>
      <c r="AA18" s="5">
        <v>29000</v>
      </c>
    </row>
    <row r="19" spans="2:27" x14ac:dyDescent="0.15">
      <c r="B19" s="406"/>
      <c r="C19" s="348"/>
      <c r="D19" s="348"/>
      <c r="E19" s="275" t="s">
        <v>25</v>
      </c>
      <c r="F19" s="276"/>
      <c r="G19" s="352" t="s">
        <v>23</v>
      </c>
      <c r="H19" s="353"/>
      <c r="I19" s="294" t="str">
        <f>IF(利用申込書!I18="","",利用申込書!I18)</f>
        <v/>
      </c>
      <c r="J19" s="157"/>
      <c r="K19" s="128" t="str">
        <f>IF(利用申込書!K19="","",利用申込書!K19)</f>
        <v/>
      </c>
      <c r="L19" s="156"/>
      <c r="M19" s="128" t="str">
        <f>IF(利用申込書!M19="","",利用申込書!M19)</f>
        <v/>
      </c>
      <c r="N19" s="156"/>
      <c r="O19" s="128" t="str">
        <f>IF(利用申込書!O19="","",利用申込書!O19)</f>
        <v/>
      </c>
      <c r="P19" s="156"/>
      <c r="Q19" s="128" t="str">
        <f>IF(利用申込書!Q19="","",利用申込書!Q19)</f>
        <v/>
      </c>
      <c r="R19" s="129"/>
      <c r="V19" s="5" t="s">
        <v>94</v>
      </c>
      <c r="W19" s="5">
        <v>17400</v>
      </c>
      <c r="X19" s="5">
        <v>23200</v>
      </c>
      <c r="Y19" s="5">
        <v>17400</v>
      </c>
      <c r="Z19" s="5">
        <v>40600</v>
      </c>
      <c r="AA19" s="5">
        <v>58000</v>
      </c>
    </row>
    <row r="20" spans="2:27" x14ac:dyDescent="0.15">
      <c r="B20" s="406"/>
      <c r="C20" s="349"/>
      <c r="D20" s="349"/>
      <c r="E20" s="273"/>
      <c r="F20" s="274"/>
      <c r="G20" s="275" t="s">
        <v>24</v>
      </c>
      <c r="H20" s="354"/>
      <c r="I20" s="294" t="str">
        <f>IF(利用申込書!I19="","",利用申込書!I19)</f>
        <v/>
      </c>
      <c r="J20" s="157"/>
      <c r="K20" s="128" t="str">
        <f>IF(利用申込書!K20="","",利用申込書!K20)</f>
        <v/>
      </c>
      <c r="L20" s="156"/>
      <c r="M20" s="128" t="str">
        <f>IF(利用申込書!M20="","",利用申込書!M20)</f>
        <v/>
      </c>
      <c r="N20" s="156"/>
      <c r="O20" s="128" t="str">
        <f>IF(利用申込書!O20="","",利用申込書!O20)</f>
        <v/>
      </c>
      <c r="P20" s="156"/>
      <c r="Q20" s="128" t="str">
        <f>IF(利用申込書!Q20="","",利用申込書!Q20)</f>
        <v/>
      </c>
      <c r="R20" s="129"/>
      <c r="V20" s="5" t="s">
        <v>95</v>
      </c>
      <c r="W20" s="5">
        <v>8700</v>
      </c>
      <c r="X20" s="5">
        <v>11600</v>
      </c>
      <c r="Y20" s="5">
        <v>8700</v>
      </c>
      <c r="Z20" s="5">
        <v>20300</v>
      </c>
      <c r="AA20" s="5">
        <v>29000</v>
      </c>
    </row>
    <row r="21" spans="2:27" ht="13.5" customHeight="1" x14ac:dyDescent="0.15">
      <c r="B21" s="406"/>
      <c r="C21" s="359" t="s">
        <v>50</v>
      </c>
      <c r="D21" s="360"/>
      <c r="E21" s="275" t="s">
        <v>17</v>
      </c>
      <c r="F21" s="276"/>
      <c r="G21" s="355" t="s">
        <v>23</v>
      </c>
      <c r="H21" s="356"/>
      <c r="I21" s="294" t="str">
        <f>IF(利用申込書!I20="","",利用申込書!I20)</f>
        <v/>
      </c>
      <c r="J21" s="157"/>
      <c r="K21" s="128" t="str">
        <f>IF(利用申込書!K21="","",利用申込書!K21)</f>
        <v/>
      </c>
      <c r="L21" s="156"/>
      <c r="M21" s="128" t="str">
        <f>IF(利用申込書!M21="","",利用申込書!M21)</f>
        <v/>
      </c>
      <c r="N21" s="156"/>
      <c r="O21" s="128" t="str">
        <f>IF(利用申込書!O21="","",利用申込書!O21)</f>
        <v/>
      </c>
      <c r="P21" s="156"/>
      <c r="Q21" s="128" t="str">
        <f>IF(利用申込書!Q21="","",利用申込書!Q21)</f>
        <v/>
      </c>
      <c r="R21" s="129"/>
      <c r="V21" s="5" t="s">
        <v>114</v>
      </c>
      <c r="W21" s="5">
        <v>46700</v>
      </c>
      <c r="X21" s="5">
        <v>62300</v>
      </c>
      <c r="Y21" s="5">
        <v>46700</v>
      </c>
      <c r="Z21" s="5">
        <v>109000</v>
      </c>
      <c r="AA21" s="5">
        <v>155700</v>
      </c>
    </row>
    <row r="22" spans="2:27" x14ac:dyDescent="0.15">
      <c r="B22" s="406"/>
      <c r="C22" s="361"/>
      <c r="D22" s="362"/>
      <c r="E22" s="273"/>
      <c r="F22" s="274"/>
      <c r="G22" s="357" t="s">
        <v>24</v>
      </c>
      <c r="H22" s="356"/>
      <c r="I22" s="294" t="str">
        <f>IF(利用申込書!I21="","",利用申込書!I21)</f>
        <v/>
      </c>
      <c r="J22" s="157"/>
      <c r="K22" s="128" t="str">
        <f>IF(利用申込書!K22="","",利用申込書!K22)</f>
        <v/>
      </c>
      <c r="L22" s="156"/>
      <c r="M22" s="128" t="str">
        <f>IF(利用申込書!M22="","",利用申込書!M22)</f>
        <v/>
      </c>
      <c r="N22" s="156"/>
      <c r="O22" s="128" t="str">
        <f>IF(利用申込書!O22="","",利用申込書!O22)</f>
        <v/>
      </c>
      <c r="P22" s="156"/>
      <c r="Q22" s="128" t="str">
        <f>IF(利用申込書!Q22="","",利用申込書!Q22)</f>
        <v/>
      </c>
      <c r="R22" s="129"/>
      <c r="V22" s="5" t="s">
        <v>115</v>
      </c>
      <c r="W22" s="5">
        <v>46700</v>
      </c>
      <c r="X22" s="5">
        <v>62300</v>
      </c>
      <c r="Y22" s="5">
        <v>46700</v>
      </c>
      <c r="Z22" s="5">
        <v>109000</v>
      </c>
      <c r="AA22" s="5">
        <v>155700</v>
      </c>
    </row>
    <row r="23" spans="2:27" x14ac:dyDescent="0.15">
      <c r="B23" s="406"/>
      <c r="C23" s="361"/>
      <c r="D23" s="362"/>
      <c r="E23" s="355" t="s">
        <v>100</v>
      </c>
      <c r="F23" s="357"/>
      <c r="G23" s="357"/>
      <c r="H23" s="356"/>
      <c r="I23" s="42" t="str">
        <f>IF(利用申込書!I23="","",利用申込書!I23)</f>
        <v/>
      </c>
      <c r="J23" s="140" t="s">
        <v>102</v>
      </c>
      <c r="K23" s="140"/>
      <c r="L23" s="140"/>
      <c r="M23" s="140"/>
      <c r="N23" s="43" t="str">
        <f>IF(利用申込書!N23="","",利用申込書!N23)</f>
        <v/>
      </c>
      <c r="O23" s="37" t="s">
        <v>101</v>
      </c>
      <c r="P23" s="37"/>
      <c r="Q23" s="37"/>
      <c r="R23" s="38"/>
      <c r="V23" s="5" t="s">
        <v>116</v>
      </c>
      <c r="W23" s="5">
        <v>23300</v>
      </c>
      <c r="X23" s="5">
        <v>31100</v>
      </c>
      <c r="Y23" s="5">
        <v>23300</v>
      </c>
      <c r="Z23" s="5">
        <v>54400</v>
      </c>
      <c r="AA23" s="5">
        <v>77700</v>
      </c>
    </row>
    <row r="24" spans="2:27" x14ac:dyDescent="0.15">
      <c r="B24" s="406"/>
      <c r="C24" s="361"/>
      <c r="D24" s="362"/>
      <c r="E24" s="275" t="s">
        <v>25</v>
      </c>
      <c r="F24" s="365"/>
      <c r="G24" s="283" t="s">
        <v>48</v>
      </c>
      <c r="H24" s="284"/>
      <c r="I24" s="294" t="str">
        <f>IF(利用申込書!I24="","",利用申込書!I24)</f>
        <v/>
      </c>
      <c r="J24" s="157"/>
      <c r="K24" s="128" t="str">
        <f>IF(利用申込書!K24="","",利用申込書!K24)</f>
        <v/>
      </c>
      <c r="L24" s="156"/>
      <c r="M24" s="128" t="str">
        <f>IF(利用申込書!M24="","",利用申込書!M24)</f>
        <v/>
      </c>
      <c r="N24" s="156"/>
      <c r="O24" s="128" t="str">
        <f>IF(利用申込書!O24="","",利用申込書!O24)</f>
        <v/>
      </c>
      <c r="P24" s="156"/>
      <c r="Q24" s="128" t="str">
        <f>IF(利用申込書!Q24="","",利用申込書!Q24)</f>
        <v/>
      </c>
      <c r="R24" s="129"/>
      <c r="V24" s="5" t="s">
        <v>117</v>
      </c>
      <c r="W24" s="5">
        <v>23300</v>
      </c>
      <c r="X24" s="5">
        <v>31100</v>
      </c>
      <c r="Y24" s="5">
        <v>23300</v>
      </c>
      <c r="Z24" s="5">
        <v>54400</v>
      </c>
      <c r="AA24" s="5">
        <v>77700</v>
      </c>
    </row>
    <row r="25" spans="2:27" ht="14.25" thickBot="1" x14ac:dyDescent="0.2">
      <c r="B25" s="406"/>
      <c r="C25" s="361"/>
      <c r="D25" s="362"/>
      <c r="E25" s="366"/>
      <c r="F25" s="352"/>
      <c r="G25" s="275" t="s">
        <v>49</v>
      </c>
      <c r="H25" s="354"/>
      <c r="I25" s="294" t="str">
        <f>IF(利用申込書!I25="","",利用申込書!I25)</f>
        <v/>
      </c>
      <c r="J25" s="278"/>
      <c r="K25" s="136" t="str">
        <f>IF(利用申込書!K25="","",利用申込書!K25)</f>
        <v/>
      </c>
      <c r="L25" s="136"/>
      <c r="M25" s="132" t="str">
        <f>IF(利用申込書!M25="","",利用申込書!M25)</f>
        <v/>
      </c>
      <c r="N25" s="131"/>
      <c r="O25" s="132" t="str">
        <f>IF(利用申込書!O25="","",利用申込書!O25)</f>
        <v/>
      </c>
      <c r="P25" s="131"/>
      <c r="Q25" s="128" t="str">
        <f>IF(利用申込書!Q25="","",利用申込書!Q259)</f>
        <v/>
      </c>
      <c r="R25" s="129"/>
      <c r="V25" s="5" t="s">
        <v>118</v>
      </c>
      <c r="W25" s="5">
        <v>93500</v>
      </c>
      <c r="X25" s="5">
        <v>124600</v>
      </c>
      <c r="Y25" s="5">
        <v>93500</v>
      </c>
      <c r="Z25" s="5">
        <v>218100</v>
      </c>
      <c r="AA25" s="5">
        <v>311600</v>
      </c>
    </row>
    <row r="26" spans="2:27" ht="14.25" thickBot="1" x14ac:dyDescent="0.2">
      <c r="B26" s="407"/>
      <c r="C26" s="39" t="s">
        <v>98</v>
      </c>
      <c r="D26" s="403"/>
      <c r="E26" s="403"/>
      <c r="F26" s="403"/>
      <c r="G26" s="403"/>
      <c r="H26" s="403"/>
      <c r="I26" s="40" t="s">
        <v>99</v>
      </c>
      <c r="J26" s="172"/>
      <c r="K26" s="173"/>
      <c r="L26" s="174"/>
      <c r="M26" s="175" t="s">
        <v>96</v>
      </c>
      <c r="N26" s="176"/>
      <c r="O26" s="404" t="str">
        <f>IF(D26="","",INDEX(W17:AA26,MATCH(D26,V17:V26,0),MATCH(J26,W16:AA16,0)))</f>
        <v/>
      </c>
      <c r="P26" s="404"/>
      <c r="Q26" s="404"/>
      <c r="R26" s="41" t="s">
        <v>0</v>
      </c>
      <c r="V26" s="5" t="s">
        <v>119</v>
      </c>
      <c r="W26" s="5">
        <v>140200</v>
      </c>
      <c r="X26" s="5">
        <v>187000</v>
      </c>
      <c r="Y26" s="5">
        <v>140200</v>
      </c>
      <c r="Z26" s="5">
        <v>327200</v>
      </c>
      <c r="AA26" s="5">
        <v>467400</v>
      </c>
    </row>
    <row r="27" spans="2:27" ht="13.5" customHeight="1" x14ac:dyDescent="0.15">
      <c r="B27" s="398" t="s">
        <v>31</v>
      </c>
      <c r="C27" s="363" t="s">
        <v>28</v>
      </c>
      <c r="D27" s="27" t="str">
        <f>IF(利用申込書!D27="","",利用申込書!D27)</f>
        <v/>
      </c>
      <c r="E27" s="358" t="s">
        <v>52</v>
      </c>
      <c r="F27" s="358"/>
      <c r="G27" s="358"/>
      <c r="H27" s="10"/>
      <c r="I27" s="400" t="str">
        <f>IF(利用申込書!I27="","",利用申込書!I27)</f>
        <v>　　時　　　分</v>
      </c>
      <c r="J27" s="401"/>
      <c r="K27" s="22" t="s">
        <v>59</v>
      </c>
      <c r="L27" s="400" t="str">
        <f>IF(利用申込書!L27="","",利用申込書!L27)</f>
        <v>　　時　　　分</v>
      </c>
      <c r="M27" s="401"/>
      <c r="N27" s="306" t="str">
        <f>IF(利用申込書!N27="","",利用申込書!N27)</f>
        <v>時間</v>
      </c>
      <c r="O27" s="307"/>
      <c r="P27" s="396" t="str">
        <f>IF(I27="　　時　　　分","",N27*T27*24)</f>
        <v/>
      </c>
      <c r="Q27" s="397"/>
      <c r="R27" s="24" t="s">
        <v>0</v>
      </c>
      <c r="T27">
        <v>1100</v>
      </c>
      <c r="V27" s="5"/>
    </row>
    <row r="28" spans="2:27" x14ac:dyDescent="0.15">
      <c r="B28" s="399"/>
      <c r="C28" s="363"/>
      <c r="D28" s="7" t="str">
        <f>IF(利用申込書!D28="","",利用申込書!D28)</f>
        <v/>
      </c>
      <c r="E28" s="350" t="s">
        <v>5</v>
      </c>
      <c r="F28" s="350"/>
      <c r="G28" s="350"/>
      <c r="H28" s="8"/>
      <c r="I28" s="300" t="str">
        <f>IF(利用申込書!I28="","",利用申込書!I28)</f>
        <v>　　時　　　分</v>
      </c>
      <c r="J28" s="299"/>
      <c r="K28" s="21" t="s">
        <v>59</v>
      </c>
      <c r="L28" s="300" t="str">
        <f>IF(利用申込書!L28="","",利用申込書!L28)</f>
        <v>　　時　　　分</v>
      </c>
      <c r="M28" s="299"/>
      <c r="N28" s="301" t="str">
        <f>IF(利用申込書!N28="","",利用申込書!N28)</f>
        <v>時間</v>
      </c>
      <c r="O28" s="302"/>
      <c r="P28" s="394" t="str">
        <f>IF(I28="　　時　　　分","",N28*T28*24)</f>
        <v/>
      </c>
      <c r="Q28" s="395"/>
      <c r="R28" s="25" t="s">
        <v>0</v>
      </c>
      <c r="T28">
        <v>1100</v>
      </c>
    </row>
    <row r="29" spans="2:27" x14ac:dyDescent="0.15">
      <c r="B29" s="399"/>
      <c r="C29" s="363"/>
      <c r="D29" s="7" t="str">
        <f>IF(利用申込書!D29="","",利用申込書!D29)</f>
        <v/>
      </c>
      <c r="E29" s="358" t="s">
        <v>6</v>
      </c>
      <c r="F29" s="358"/>
      <c r="G29" s="358"/>
      <c r="H29" s="11"/>
      <c r="I29" s="300" t="str">
        <f>IF(利用申込書!I29="","",利用申込書!I29)</f>
        <v>　　時　　　分</v>
      </c>
      <c r="J29" s="299"/>
      <c r="K29" s="22" t="s">
        <v>59</v>
      </c>
      <c r="L29" s="300" t="str">
        <f>IF(利用申込書!L29="","",利用申込書!L29)</f>
        <v>　　時　　　分</v>
      </c>
      <c r="M29" s="299"/>
      <c r="N29" s="301" t="str">
        <f>IF(利用申込書!N29="","",利用申込書!N29)</f>
        <v>時間</v>
      </c>
      <c r="O29" s="302"/>
      <c r="P29" s="394" t="str">
        <f t="shared" ref="P29:P34" si="0">IF(I29="　　時　　　分","",N29*T29*24)</f>
        <v/>
      </c>
      <c r="Q29" s="395"/>
      <c r="R29" s="24" t="s">
        <v>0</v>
      </c>
      <c r="T29">
        <v>1100</v>
      </c>
    </row>
    <row r="30" spans="2:27" x14ac:dyDescent="0.15">
      <c r="B30" s="399"/>
      <c r="C30" s="363"/>
      <c r="D30" s="7" t="str">
        <f>IF(利用申込書!D30="","",利用申込書!D30)</f>
        <v/>
      </c>
      <c r="E30" s="350" t="s">
        <v>4</v>
      </c>
      <c r="F30" s="350"/>
      <c r="G30" s="350"/>
      <c r="H30" s="46" t="s">
        <v>81</v>
      </c>
      <c r="I30" s="300" t="str">
        <f>IF(利用申込書!I30="","",利用申込書!I30)</f>
        <v>　　時　　　分</v>
      </c>
      <c r="J30" s="299"/>
      <c r="K30" s="21" t="s">
        <v>59</v>
      </c>
      <c r="L30" s="300" t="str">
        <f>IF(利用申込書!L30="","",利用申込書!L30)</f>
        <v>　　時　　　分</v>
      </c>
      <c r="M30" s="299"/>
      <c r="N30" s="301" t="str">
        <f>IF(利用申込書!N30="","",利用申込書!N30)</f>
        <v>時間</v>
      </c>
      <c r="O30" s="302"/>
      <c r="P30" s="394" t="str">
        <f t="shared" si="0"/>
        <v/>
      </c>
      <c r="Q30" s="395"/>
      <c r="R30" s="25" t="s">
        <v>0</v>
      </c>
      <c r="T30">
        <v>1100</v>
      </c>
    </row>
    <row r="31" spans="2:27" x14ac:dyDescent="0.15">
      <c r="B31" s="399"/>
      <c r="C31" s="363"/>
      <c r="D31" s="7" t="str">
        <f>IF(利用申込書!D31="","",利用申込書!D31)</f>
        <v/>
      </c>
      <c r="E31" s="351" t="s">
        <v>55</v>
      </c>
      <c r="F31" s="351"/>
      <c r="G31" s="351"/>
      <c r="H31" s="47" t="s">
        <v>81</v>
      </c>
      <c r="I31" s="300" t="str">
        <f>IF(利用申込書!I31="","",利用申込書!I31)</f>
        <v>　　時　　　分</v>
      </c>
      <c r="J31" s="299"/>
      <c r="K31" s="22" t="s">
        <v>59</v>
      </c>
      <c r="L31" s="300" t="str">
        <f>IF(利用申込書!L31="","",利用申込書!L31)</f>
        <v>　　時　　　分</v>
      </c>
      <c r="M31" s="299"/>
      <c r="N31" s="301" t="str">
        <f>IF(利用申込書!N31="","",利用申込書!N31)</f>
        <v>時間</v>
      </c>
      <c r="O31" s="302"/>
      <c r="P31" s="394" t="str">
        <f t="shared" si="0"/>
        <v/>
      </c>
      <c r="Q31" s="395"/>
      <c r="R31" s="24" t="s">
        <v>0</v>
      </c>
      <c r="T31">
        <v>440</v>
      </c>
    </row>
    <row r="32" spans="2:27" x14ac:dyDescent="0.15">
      <c r="B32" s="399"/>
      <c r="C32" s="363"/>
      <c r="D32" s="7" t="str">
        <f>IF(利用申込書!D32="","",利用申込書!D32)</f>
        <v/>
      </c>
      <c r="E32" s="346" t="s">
        <v>56</v>
      </c>
      <c r="F32" s="346"/>
      <c r="G32" s="346"/>
      <c r="H32" s="46" t="s">
        <v>81</v>
      </c>
      <c r="I32" s="300" t="str">
        <f>IF(利用申込書!I32="","",利用申込書!I32)</f>
        <v>　　時　　　分</v>
      </c>
      <c r="J32" s="299"/>
      <c r="K32" s="21" t="s">
        <v>59</v>
      </c>
      <c r="L32" s="300" t="str">
        <f>IF(利用申込書!L32="","",利用申込書!L32)</f>
        <v>　　時　　　分</v>
      </c>
      <c r="M32" s="299"/>
      <c r="N32" s="301" t="str">
        <f>IF(利用申込書!N32="","",利用申込書!N32)</f>
        <v>時間</v>
      </c>
      <c r="O32" s="302"/>
      <c r="P32" s="394" t="str">
        <f t="shared" si="0"/>
        <v/>
      </c>
      <c r="Q32" s="395"/>
      <c r="R32" s="25" t="s">
        <v>0</v>
      </c>
      <c r="T32">
        <v>440</v>
      </c>
    </row>
    <row r="33" spans="1:29" x14ac:dyDescent="0.15">
      <c r="B33" s="399"/>
      <c r="C33" s="363"/>
      <c r="D33" s="7" t="str">
        <f>IF(利用申込書!D33="","",利用申込書!D33)</f>
        <v/>
      </c>
      <c r="E33" s="346" t="s">
        <v>57</v>
      </c>
      <c r="F33" s="346"/>
      <c r="G33" s="346"/>
      <c r="H33" s="46" t="s">
        <v>82</v>
      </c>
      <c r="I33" s="300" t="str">
        <f>IF(利用申込書!I33="","",利用申込書!I33)</f>
        <v>　　時　　　分</v>
      </c>
      <c r="J33" s="299"/>
      <c r="K33" s="21" t="s">
        <v>59</v>
      </c>
      <c r="L33" s="300" t="str">
        <f>IF(利用申込書!L33="","",利用申込書!L33)</f>
        <v>　　時　　　分</v>
      </c>
      <c r="M33" s="299"/>
      <c r="N33" s="301" t="str">
        <f>IF(利用申込書!N33="","",利用申込書!N33)</f>
        <v>時間</v>
      </c>
      <c r="O33" s="302"/>
      <c r="P33" s="394" t="str">
        <f t="shared" si="0"/>
        <v/>
      </c>
      <c r="Q33" s="395"/>
      <c r="R33" s="25" t="s">
        <v>0</v>
      </c>
      <c r="T33">
        <v>560</v>
      </c>
    </row>
    <row r="34" spans="1:29" x14ac:dyDescent="0.15">
      <c r="B34" s="399"/>
      <c r="C34" s="364"/>
      <c r="D34" s="7" t="str">
        <f>IF(利用申込書!D34="","",利用申込書!D34)</f>
        <v/>
      </c>
      <c r="E34" s="402" t="s">
        <v>58</v>
      </c>
      <c r="F34" s="346"/>
      <c r="G34" s="346"/>
      <c r="H34" s="46" t="s">
        <v>82</v>
      </c>
      <c r="I34" s="300" t="str">
        <f>IF(利用申込書!I34="","",利用申込書!I34)</f>
        <v>　　時　　　分</v>
      </c>
      <c r="J34" s="299"/>
      <c r="K34" s="21" t="s">
        <v>59</v>
      </c>
      <c r="L34" s="300" t="str">
        <f>IF(利用申込書!L34="","",利用申込書!L34)</f>
        <v>　　時　　　分</v>
      </c>
      <c r="M34" s="299"/>
      <c r="N34" s="301" t="str">
        <f>IF(利用申込書!N34="","",利用申込書!N34)</f>
        <v>時間</v>
      </c>
      <c r="O34" s="302"/>
      <c r="P34" s="394" t="str">
        <f t="shared" si="0"/>
        <v/>
      </c>
      <c r="Q34" s="395"/>
      <c r="R34" s="25" t="s">
        <v>0</v>
      </c>
      <c r="T34">
        <v>560</v>
      </c>
    </row>
    <row r="35" spans="1:29" x14ac:dyDescent="0.15">
      <c r="B35" s="399"/>
      <c r="C35" s="323" t="s">
        <v>29</v>
      </c>
      <c r="D35" s="48" t="str">
        <f>IF(利用申込書!D35="","",利用申込書!D35)</f>
        <v/>
      </c>
      <c r="E35" s="321" t="s">
        <v>1</v>
      </c>
      <c r="F35" s="321"/>
      <c r="G35" s="322"/>
      <c r="H35" s="49"/>
      <c r="I35" s="270" t="str">
        <f>IF(利用申込書!I35="","",利用申込書!I35)</f>
        <v>　　時　　　分</v>
      </c>
      <c r="J35" s="269"/>
      <c r="K35" s="50" t="s">
        <v>2</v>
      </c>
      <c r="L35" s="270" t="str">
        <f>IF(利用申込書!L35="","",利用申込書!L35)</f>
        <v>　　時　　　分</v>
      </c>
      <c r="M35" s="269"/>
      <c r="N35" s="192" t="str">
        <f>IF( 利用申込書!N35="","",利用申込書!N35)</f>
        <v>日</v>
      </c>
      <c r="O35" s="193"/>
      <c r="P35" s="372" t="str">
        <f>IF(I35="　　時　　　分","",N35*T35)</f>
        <v/>
      </c>
      <c r="Q35" s="373"/>
      <c r="R35" s="51" t="s">
        <v>0</v>
      </c>
      <c r="T35">
        <v>6400</v>
      </c>
    </row>
    <row r="36" spans="1:29" x14ac:dyDescent="0.15">
      <c r="B36" s="399"/>
      <c r="C36" s="324"/>
      <c r="D36" s="48" t="str">
        <f>IF(利用申込書!D36="","",利用申込書!D36)</f>
        <v/>
      </c>
      <c r="E36" s="321" t="s">
        <v>61</v>
      </c>
      <c r="F36" s="321"/>
      <c r="G36" s="322"/>
      <c r="H36" s="49"/>
      <c r="I36" s="270" t="str">
        <f>IF(利用申込書!I36="","",利用申込書!I36)</f>
        <v>　　時　　　分</v>
      </c>
      <c r="J36" s="269"/>
      <c r="K36" s="50" t="s">
        <v>59</v>
      </c>
      <c r="L36" s="270" t="str">
        <f>IF(利用申込書!L36="","",利用申込書!L36)</f>
        <v>　　時　　　分</v>
      </c>
      <c r="M36" s="269"/>
      <c r="N36" s="389" t="str">
        <f>IF(利用申込書!N36="","",利用申込書!N36)</f>
        <v>時間</v>
      </c>
      <c r="O36" s="390"/>
      <c r="P36" s="383" t="str">
        <f>IF(I36="　　時　　　分","",N36*T36*24)</f>
        <v/>
      </c>
      <c r="Q36" s="384"/>
      <c r="R36" s="51" t="s">
        <v>0</v>
      </c>
      <c r="T36">
        <v>220</v>
      </c>
    </row>
    <row r="37" spans="1:29" x14ac:dyDescent="0.15">
      <c r="A37" s="28"/>
      <c r="B37" s="399"/>
      <c r="C37" s="325"/>
      <c r="D37" s="48" t="str">
        <f>IF(利用申込書!D37="","",利用申込書!D37)</f>
        <v/>
      </c>
      <c r="E37" s="321" t="s">
        <v>62</v>
      </c>
      <c r="F37" s="321"/>
      <c r="G37" s="322"/>
      <c r="H37" s="49"/>
      <c r="I37" s="270" t="str">
        <f>IF(利用申込書!I37="","",利用申込書!I37)</f>
        <v>　　時　　　分</v>
      </c>
      <c r="J37" s="269"/>
      <c r="K37" s="50" t="s">
        <v>59</v>
      </c>
      <c r="L37" s="270" t="str">
        <f>IF(利用申込書!L37="","",利用申込書!L37)</f>
        <v>　　時　　　分</v>
      </c>
      <c r="M37" s="269"/>
      <c r="N37" s="389" t="str">
        <f>IF(利用申込書!N37="","",利用申込書!N37)</f>
        <v>時間</v>
      </c>
      <c r="O37" s="390"/>
      <c r="P37" s="383" t="str">
        <f t="shared" ref="P37:P42" si="1">IF(I37="　　時　　　分","",N37*T37*24)</f>
        <v/>
      </c>
      <c r="Q37" s="384"/>
      <c r="R37" s="51" t="s">
        <v>0</v>
      </c>
      <c r="T37">
        <v>220</v>
      </c>
    </row>
    <row r="38" spans="1:29" x14ac:dyDescent="0.15">
      <c r="B38" s="399"/>
      <c r="C38" s="323" t="s">
        <v>30</v>
      </c>
      <c r="D38" s="48" t="str">
        <f>IF(利用申込書!D38="","",利用申込書!D38)</f>
        <v/>
      </c>
      <c r="E38" s="321" t="s">
        <v>63</v>
      </c>
      <c r="F38" s="321"/>
      <c r="G38" s="322"/>
      <c r="H38" s="49"/>
      <c r="I38" s="270" t="str">
        <f>IF(利用申込書!I38="","",利用申込書!I38)</f>
        <v>　　時　　　分</v>
      </c>
      <c r="J38" s="269"/>
      <c r="K38" s="50" t="s">
        <v>59</v>
      </c>
      <c r="L38" s="270" t="str">
        <f>IF(利用申込書!L38="","",利用申込書!L38)</f>
        <v>　　時　　　分</v>
      </c>
      <c r="M38" s="269"/>
      <c r="N38" s="389" t="str">
        <f>IF(利用申込書!N38="","",利用申込書!N38)</f>
        <v>時間</v>
      </c>
      <c r="O38" s="390"/>
      <c r="P38" s="383" t="str">
        <f t="shared" si="1"/>
        <v/>
      </c>
      <c r="Q38" s="384"/>
      <c r="R38" s="51" t="s">
        <v>0</v>
      </c>
      <c r="T38">
        <v>140</v>
      </c>
    </row>
    <row r="39" spans="1:29" x14ac:dyDescent="0.15">
      <c r="B39" s="399"/>
      <c r="C39" s="324"/>
      <c r="D39" s="48" t="str">
        <f>IF(利用申込書!D39="","",利用申込書!D39)</f>
        <v/>
      </c>
      <c r="E39" s="321" t="s">
        <v>64</v>
      </c>
      <c r="F39" s="321"/>
      <c r="G39" s="322"/>
      <c r="H39" s="49"/>
      <c r="I39" s="270" t="str">
        <f>IF(利用申込書!I39="","",利用申込書!I39)</f>
        <v>　　時　　　分</v>
      </c>
      <c r="J39" s="269"/>
      <c r="K39" s="50" t="s">
        <v>59</v>
      </c>
      <c r="L39" s="270" t="str">
        <f>IF(利用申込書!L39="","",利用申込書!L39)</f>
        <v>　　時　　　分</v>
      </c>
      <c r="M39" s="269"/>
      <c r="N39" s="389" t="str">
        <f>IF(利用申込書!N39="","",利用申込書!N39)</f>
        <v>時間</v>
      </c>
      <c r="O39" s="390"/>
      <c r="P39" s="383" t="str">
        <f t="shared" si="1"/>
        <v/>
      </c>
      <c r="Q39" s="384"/>
      <c r="R39" s="51" t="s">
        <v>0</v>
      </c>
      <c r="T39">
        <v>140</v>
      </c>
    </row>
    <row r="40" spans="1:29" x14ac:dyDescent="0.15">
      <c r="B40" s="399"/>
      <c r="C40" s="324"/>
      <c r="D40" s="48" t="str">
        <f>IF(利用申込書!D40="","",利用申込書!D40)</f>
        <v/>
      </c>
      <c r="E40" s="321" t="s">
        <v>65</v>
      </c>
      <c r="F40" s="321"/>
      <c r="G40" s="322"/>
      <c r="H40" s="49"/>
      <c r="I40" s="270" t="str">
        <f>IF(利用申込書!I40="","",利用申込書!I40)</f>
        <v>　　時　　　分</v>
      </c>
      <c r="J40" s="269"/>
      <c r="K40" s="50" t="s">
        <v>59</v>
      </c>
      <c r="L40" s="270" t="str">
        <f>IF(利用申込書!L40="","",利用申込書!L40)</f>
        <v>　　時　　　分</v>
      </c>
      <c r="M40" s="269"/>
      <c r="N40" s="389" t="str">
        <f>IF(利用申込書!N40="","",利用申込書!N40)</f>
        <v>時間</v>
      </c>
      <c r="O40" s="390"/>
      <c r="P40" s="383" t="str">
        <f t="shared" si="1"/>
        <v/>
      </c>
      <c r="Q40" s="384"/>
      <c r="R40" s="51" t="s">
        <v>0</v>
      </c>
      <c r="T40">
        <v>140</v>
      </c>
    </row>
    <row r="41" spans="1:29" x14ac:dyDescent="0.15">
      <c r="B41" s="399"/>
      <c r="C41" s="324"/>
      <c r="D41" s="48" t="str">
        <f>IF(利用申込書!D41="","",利用申込書!D41)</f>
        <v/>
      </c>
      <c r="E41" s="321" t="s">
        <v>66</v>
      </c>
      <c r="F41" s="321"/>
      <c r="G41" s="322"/>
      <c r="H41" s="49"/>
      <c r="I41" s="270" t="str">
        <f>IF(利用申込書!I41="","",利用申込書!I41)</f>
        <v>　　時　　　分</v>
      </c>
      <c r="J41" s="269"/>
      <c r="K41" s="50" t="s">
        <v>59</v>
      </c>
      <c r="L41" s="270" t="str">
        <f>IF(利用申込書!L41="","",利用申込書!L41)</f>
        <v>　　時　　　分</v>
      </c>
      <c r="M41" s="269"/>
      <c r="N41" s="389" t="str">
        <f>IF(利用申込書!N41="","",利用申込書!N41)</f>
        <v>時間</v>
      </c>
      <c r="O41" s="390"/>
      <c r="P41" s="383" t="str">
        <f t="shared" si="1"/>
        <v/>
      </c>
      <c r="Q41" s="384"/>
      <c r="R41" s="51" t="s">
        <v>0</v>
      </c>
      <c r="T41">
        <v>140</v>
      </c>
    </row>
    <row r="42" spans="1:29" x14ac:dyDescent="0.15">
      <c r="B42" s="399"/>
      <c r="C42" s="324"/>
      <c r="D42" s="48" t="str">
        <f>IF(利用申込書!D42="","",利用申込書!D42)</f>
        <v/>
      </c>
      <c r="E42" s="321" t="s">
        <v>67</v>
      </c>
      <c r="F42" s="321"/>
      <c r="G42" s="322"/>
      <c r="H42" s="49"/>
      <c r="I42" s="270" t="str">
        <f>IF(利用申込書!I42="","",利用申込書!I42)</f>
        <v>　　時　　　分</v>
      </c>
      <c r="J42" s="269"/>
      <c r="K42" s="50" t="s">
        <v>59</v>
      </c>
      <c r="L42" s="270" t="str">
        <f>IF(利用申込書!L42="","",利用申込書!L42)</f>
        <v>　　時　　　分</v>
      </c>
      <c r="M42" s="269"/>
      <c r="N42" s="389" t="str">
        <f>IF(利用申込書!N42="","",利用申込書!N42)</f>
        <v>時間</v>
      </c>
      <c r="O42" s="390"/>
      <c r="P42" s="383" t="str">
        <f t="shared" si="1"/>
        <v/>
      </c>
      <c r="Q42" s="384"/>
      <c r="R42" s="51" t="s">
        <v>0</v>
      </c>
      <c r="T42">
        <v>140</v>
      </c>
    </row>
    <row r="43" spans="1:29" ht="14.25" thickBot="1" x14ac:dyDescent="0.2">
      <c r="B43" s="399"/>
      <c r="C43" s="324"/>
      <c r="D43" s="68" t="str">
        <f>IF(利用申込書!D43="","",利用申込書!D43)</f>
        <v/>
      </c>
      <c r="E43" s="391" t="s">
        <v>68</v>
      </c>
      <c r="F43" s="391"/>
      <c r="G43" s="391"/>
      <c r="H43" s="52"/>
      <c r="I43" s="385" t="str">
        <f>IF(利用申込書!I43="","",利用申込書!I43)</f>
        <v>　　時　　　分</v>
      </c>
      <c r="J43" s="386"/>
      <c r="K43" s="53" t="s">
        <v>59</v>
      </c>
      <c r="L43" s="385" t="str">
        <f>IF(利用申込書!L43="","",利用申込書!L43)</f>
        <v>　　時　　　分</v>
      </c>
      <c r="M43" s="386"/>
      <c r="N43" s="334" t="str">
        <f>IF(利用申込書!N43="","",利用申込書!N43)</f>
        <v>時間</v>
      </c>
      <c r="O43" s="335"/>
      <c r="P43" s="392" t="str">
        <f>IF(I43="　　時　　　分","",N43*T43*24)</f>
        <v/>
      </c>
      <c r="Q43" s="393"/>
      <c r="R43" s="54" t="s">
        <v>0</v>
      </c>
      <c r="T43">
        <v>140</v>
      </c>
    </row>
    <row r="44" spans="1:29" ht="14.25" thickBot="1" x14ac:dyDescent="0.2">
      <c r="B44" s="380"/>
      <c r="C44" s="202" t="s">
        <v>71</v>
      </c>
      <c r="D44" s="203"/>
      <c r="E44" s="203"/>
      <c r="F44" s="203"/>
      <c r="G44" s="203"/>
      <c r="H44" s="203"/>
      <c r="I44" s="203"/>
      <c r="J44" s="203"/>
      <c r="K44" s="203"/>
      <c r="L44" s="203"/>
      <c r="M44" s="203"/>
      <c r="N44" s="203"/>
      <c r="O44" s="204"/>
      <c r="P44" s="374" t="str">
        <f>IF(SUBTOTAL(9,P27:P43)=0,"",SUBTOTAL(9,P27:P43))</f>
        <v/>
      </c>
      <c r="Q44" s="375"/>
      <c r="R44" s="26" t="s">
        <v>0</v>
      </c>
    </row>
    <row r="45" spans="1:29" x14ac:dyDescent="0.15">
      <c r="B45" s="378" t="s">
        <v>77</v>
      </c>
      <c r="C45" s="160" t="s">
        <v>128</v>
      </c>
      <c r="D45" s="55" t="str">
        <f>IF(利用申込書!D45="","",利用申込書!D45)</f>
        <v/>
      </c>
      <c r="E45" s="344" t="s">
        <v>85</v>
      </c>
      <c r="F45" s="344"/>
      <c r="G45" s="345"/>
      <c r="H45" s="56"/>
      <c r="I45" s="387" t="str">
        <f>IF(利用申込書!I45="","",利用申込書!I45)</f>
        <v>　　時　　　分</v>
      </c>
      <c r="J45" s="388"/>
      <c r="K45" s="75" t="s">
        <v>2</v>
      </c>
      <c r="L45" s="387" t="str">
        <f>IF(利用申込書!L45="","",利用申込書!L45)</f>
        <v>　　時　　　分</v>
      </c>
      <c r="M45" s="388"/>
      <c r="N45" s="338" t="str">
        <f>IF(利用申込書!N45="","",利用申込書!N45)</f>
        <v>時間</v>
      </c>
      <c r="O45" s="339"/>
      <c r="P45" s="383" t="str">
        <f>IF(I45="　　時　　　分","",AC45*T45*24*2)</f>
        <v/>
      </c>
      <c r="Q45" s="384"/>
      <c r="R45" s="58" t="s">
        <v>0</v>
      </c>
      <c r="T45">
        <v>45250</v>
      </c>
      <c r="AC45" s="30" t="e">
        <f>CEILING(L45-I45,"0:30")</f>
        <v>#VALUE!</v>
      </c>
    </row>
    <row r="46" spans="1:29" x14ac:dyDescent="0.15">
      <c r="B46" s="379"/>
      <c r="C46" s="291"/>
      <c r="D46" s="48" t="str">
        <f>IF(利用申込書!D46="","",利用申込書!D46)</f>
        <v/>
      </c>
      <c r="E46" s="321" t="s">
        <v>86</v>
      </c>
      <c r="F46" s="321"/>
      <c r="G46" s="322"/>
      <c r="H46" s="49"/>
      <c r="I46" s="270" t="str">
        <f>IF(利用申込書!I46="","",利用申込書!I46)</f>
        <v>　　時　　　分</v>
      </c>
      <c r="J46" s="269"/>
      <c r="K46" s="57" t="s">
        <v>84</v>
      </c>
      <c r="L46" s="270" t="str">
        <f>IF(利用申込書!L46="","",利用申込書!L46)</f>
        <v>　　時　　　分</v>
      </c>
      <c r="M46" s="269"/>
      <c r="N46" s="338" t="str">
        <f>IF(利用申込書!N46="","",利用申込書!N46)</f>
        <v>時間</v>
      </c>
      <c r="O46" s="339"/>
      <c r="P46" s="383" t="str">
        <f>IF(I46="　　時　　　分","",AC46*T46*24*2)</f>
        <v/>
      </c>
      <c r="Q46" s="384"/>
      <c r="R46" s="51" t="s">
        <v>0</v>
      </c>
      <c r="T46">
        <v>22850</v>
      </c>
      <c r="AC46" s="30" t="e">
        <f>CEILING(L46-I46,"0:30")</f>
        <v>#VALUE!</v>
      </c>
    </row>
    <row r="47" spans="1:29" x14ac:dyDescent="0.15">
      <c r="B47" s="379"/>
      <c r="C47" s="291"/>
      <c r="D47" s="48" t="str">
        <f>IF(利用申込書!D47="","",利用申込書!D47)</f>
        <v/>
      </c>
      <c r="E47" s="321" t="s">
        <v>87</v>
      </c>
      <c r="F47" s="321"/>
      <c r="G47" s="322"/>
      <c r="H47" s="49"/>
      <c r="I47" s="270" t="str">
        <f>IF(利用申込書!I47="","",利用申込書!I47)</f>
        <v>　　時　　　分</v>
      </c>
      <c r="J47" s="269"/>
      <c r="K47" s="57" t="s">
        <v>2</v>
      </c>
      <c r="L47" s="270" t="str">
        <f>IF(利用申込書!L47="","",利用申込書!L47)</f>
        <v>　　時　　　分</v>
      </c>
      <c r="M47" s="269"/>
      <c r="N47" s="338" t="str">
        <f>IF(利用申込書!N47="","",利用申込書!N47)</f>
        <v>時間</v>
      </c>
      <c r="O47" s="339"/>
      <c r="P47" s="383" t="str">
        <f>IF(I47="　　時　　　分","",AC47*T47*24*2)</f>
        <v/>
      </c>
      <c r="Q47" s="384"/>
      <c r="R47" s="51" t="s">
        <v>0</v>
      </c>
      <c r="T47">
        <v>9250</v>
      </c>
      <c r="AC47" s="30" t="e">
        <f t="shared" ref="AC47" si="2">CEILING(L47-I47,"0:30")</f>
        <v>#VALUE!</v>
      </c>
    </row>
    <row r="48" spans="1:29" x14ac:dyDescent="0.15">
      <c r="B48" s="379"/>
      <c r="C48" s="59" t="s">
        <v>8</v>
      </c>
      <c r="D48" s="48" t="str">
        <f>IF(利用申込書!D48="","",利用申込書!D48)</f>
        <v/>
      </c>
      <c r="E48" s="321"/>
      <c r="F48" s="321"/>
      <c r="G48" s="322"/>
      <c r="H48" s="49"/>
      <c r="I48" s="270" t="str">
        <f>IF(利用申込書!I48="","",利用申込書!I48)</f>
        <v>　　時　　　分</v>
      </c>
      <c r="J48" s="269"/>
      <c r="K48" s="57" t="s">
        <v>59</v>
      </c>
      <c r="L48" s="270" t="str">
        <f>IF(利用申込書!L48="","",利用申込書!L48)</f>
        <v>　　時　　　分</v>
      </c>
      <c r="M48" s="269"/>
      <c r="N48" s="318" t="str">
        <f>IF(利用申込書!N48="","",利用申込書!N48)</f>
        <v>時間</v>
      </c>
      <c r="O48" s="319"/>
      <c r="P48" s="383" t="str">
        <f t="shared" ref="P48:P51" si="3">IF(I48="　　時　　　分","",N48*T48*24)</f>
        <v/>
      </c>
      <c r="Q48" s="384"/>
      <c r="R48" s="51" t="s">
        <v>0</v>
      </c>
      <c r="T48">
        <v>1700</v>
      </c>
      <c r="AC48" s="30"/>
    </row>
    <row r="49" spans="2:20" x14ac:dyDescent="0.15">
      <c r="B49" s="379"/>
      <c r="C49" s="292" t="s">
        <v>129</v>
      </c>
      <c r="D49" s="7" t="str">
        <f>IF(利用申込書!D49="","",利用申込書!D49)</f>
        <v/>
      </c>
      <c r="E49" s="330" t="s">
        <v>73</v>
      </c>
      <c r="F49" s="330"/>
      <c r="G49" s="331"/>
      <c r="H49" s="8"/>
      <c r="I49" s="300" t="str">
        <f>IF(利用申込書!I49="","",利用申込書!I49)</f>
        <v>　　時　　　分</v>
      </c>
      <c r="J49" s="299"/>
      <c r="K49" s="23" t="s">
        <v>59</v>
      </c>
      <c r="L49" s="300" t="str">
        <f>IF(利用申込書!L49="","",利用申込書!L49)</f>
        <v>　　時　　　分</v>
      </c>
      <c r="M49" s="299"/>
      <c r="N49" s="326" t="str">
        <f>IF(利用申込書!N49="","",利用申込書!N49)</f>
        <v>時間</v>
      </c>
      <c r="O49" s="327"/>
      <c r="P49" s="381" t="str">
        <f t="shared" si="3"/>
        <v/>
      </c>
      <c r="Q49" s="382"/>
      <c r="R49" s="25" t="s">
        <v>0</v>
      </c>
      <c r="T49">
        <v>340</v>
      </c>
    </row>
    <row r="50" spans="2:20" x14ac:dyDescent="0.15">
      <c r="B50" s="379"/>
      <c r="C50" s="149"/>
      <c r="D50" s="7" t="str">
        <f>IF(利用申込書!D50="","",利用申込書!D50)</f>
        <v/>
      </c>
      <c r="E50" s="330" t="s">
        <v>74</v>
      </c>
      <c r="F50" s="330"/>
      <c r="G50" s="331"/>
      <c r="H50" s="8"/>
      <c r="I50" s="300" t="str">
        <f>IF(利用申込書!I50="","",利用申込書!I50)</f>
        <v>　　時　　　分</v>
      </c>
      <c r="J50" s="299"/>
      <c r="K50" s="23" t="s">
        <v>59</v>
      </c>
      <c r="L50" s="300" t="str">
        <f>IF(利用申込書!L50="","",利用申込書!L50)</f>
        <v>　　時　　　分</v>
      </c>
      <c r="M50" s="299"/>
      <c r="N50" s="326" t="str">
        <f>IF(利用申込書!N50="","",利用申込書!N50)</f>
        <v>時間</v>
      </c>
      <c r="O50" s="327"/>
      <c r="P50" s="381" t="str">
        <f t="shared" si="3"/>
        <v/>
      </c>
      <c r="Q50" s="382"/>
      <c r="R50" s="25" t="s">
        <v>0</v>
      </c>
      <c r="T50">
        <v>800</v>
      </c>
    </row>
    <row r="51" spans="2:20" x14ac:dyDescent="0.15">
      <c r="B51" s="379"/>
      <c r="C51" s="160" t="s">
        <v>9</v>
      </c>
      <c r="D51" s="48" t="str">
        <f>IF(利用申込書!D51="","",利用申込書!D51)</f>
        <v/>
      </c>
      <c r="E51" s="321"/>
      <c r="F51" s="321"/>
      <c r="G51" s="322"/>
      <c r="H51" s="49"/>
      <c r="I51" s="270" t="str">
        <f>IF(利用申込書!I51="","",利用申込書!I51)</f>
        <v>　　時　　　分</v>
      </c>
      <c r="J51" s="269"/>
      <c r="K51" s="57" t="s">
        <v>59</v>
      </c>
      <c r="L51" s="270" t="str">
        <f>IF(利用申込書!L51="","",利用申込書!L51)</f>
        <v>　　時　　　分</v>
      </c>
      <c r="M51" s="269"/>
      <c r="N51" s="318" t="str">
        <f>IF(利用申込書!N51="","",利用申込書!N51)</f>
        <v>時間</v>
      </c>
      <c r="O51" s="319"/>
      <c r="P51" s="383" t="str">
        <f t="shared" si="3"/>
        <v/>
      </c>
      <c r="Q51" s="384"/>
      <c r="R51" s="51" t="s">
        <v>0</v>
      </c>
      <c r="T51">
        <v>13200</v>
      </c>
    </row>
    <row r="52" spans="2:20" ht="14.25" thickBot="1" x14ac:dyDescent="0.2">
      <c r="B52" s="379"/>
      <c r="C52" s="160"/>
      <c r="D52" s="60" t="str">
        <f>IF(利用申込書!D52="","",利用申込書!D52)</f>
        <v/>
      </c>
      <c r="E52" s="332" t="s">
        <v>75</v>
      </c>
      <c r="F52" s="332"/>
      <c r="G52" s="333"/>
      <c r="H52" s="61"/>
      <c r="I52" s="385" t="str">
        <f>IF(利用申込書!I52="","",利用申込書!I52)</f>
        <v>　　時　　　分</v>
      </c>
      <c r="J52" s="386"/>
      <c r="K52" s="76" t="s">
        <v>2</v>
      </c>
      <c r="L52" s="385" t="str">
        <f>IF(利用申込書!L52="","",利用申込書!L52)</f>
        <v>　　時　　　分</v>
      </c>
      <c r="M52" s="386"/>
      <c r="N52" s="328" t="str">
        <f>IF(利用申込書!N52="","",利用申込書!N52)</f>
        <v>日</v>
      </c>
      <c r="O52" s="329"/>
      <c r="P52" s="372" t="str">
        <f>IF(I52="　　時　　　分","",N52*T52)</f>
        <v/>
      </c>
      <c r="Q52" s="373"/>
      <c r="R52" s="62" t="s">
        <v>0</v>
      </c>
      <c r="T52">
        <v>173000</v>
      </c>
    </row>
    <row r="53" spans="2:20" ht="14.25" thickBot="1" x14ac:dyDescent="0.2">
      <c r="B53" s="380"/>
      <c r="C53" s="202" t="s">
        <v>76</v>
      </c>
      <c r="D53" s="203"/>
      <c r="E53" s="203"/>
      <c r="F53" s="203"/>
      <c r="G53" s="203"/>
      <c r="H53" s="203"/>
      <c r="I53" s="203"/>
      <c r="J53" s="203"/>
      <c r="K53" s="203"/>
      <c r="L53" s="203"/>
      <c r="M53" s="203"/>
      <c r="N53" s="203"/>
      <c r="O53" s="204"/>
      <c r="P53" s="374" t="str">
        <f>IF(SUBTOTAL(9,P45:P52)=0,"",SUBTOTAL(9,P45:P52))</f>
        <v/>
      </c>
      <c r="Q53" s="375"/>
      <c r="R53" s="26" t="s">
        <v>0</v>
      </c>
    </row>
    <row r="54" spans="2:20" x14ac:dyDescent="0.15">
      <c r="E54" s="63" t="s">
        <v>34</v>
      </c>
    </row>
    <row r="56" spans="2:20" x14ac:dyDescent="0.15">
      <c r="B56" s="239" t="s">
        <v>35</v>
      </c>
      <c r="C56" s="240"/>
      <c r="D56" s="241"/>
      <c r="E56" s="239" t="s">
        <v>78</v>
      </c>
      <c r="F56" s="240"/>
      <c r="G56" s="240"/>
      <c r="H56" s="376" t="str">
        <f>IF(SUBTOTAL(9,O26:P53)=0,"",SUBTOTAL(9,O26:P53))</f>
        <v/>
      </c>
      <c r="I56" s="376"/>
      <c r="J56" s="376"/>
      <c r="K56" s="376"/>
      <c r="L56" s="241" t="s">
        <v>0</v>
      </c>
      <c r="M56" s="86"/>
      <c r="N56" s="86"/>
      <c r="O56" s="86"/>
      <c r="P56" s="86"/>
      <c r="Q56" s="86"/>
      <c r="R56" s="86"/>
    </row>
    <row r="57" spans="2:20" x14ac:dyDescent="0.15">
      <c r="B57" s="242"/>
      <c r="C57" s="243"/>
      <c r="D57" s="244"/>
      <c r="E57" s="242"/>
      <c r="F57" s="243"/>
      <c r="G57" s="243"/>
      <c r="H57" s="377"/>
      <c r="I57" s="377"/>
      <c r="J57" s="377"/>
      <c r="K57" s="377"/>
      <c r="L57" s="244"/>
      <c r="M57" s="86"/>
      <c r="N57" s="86"/>
      <c r="O57" s="86"/>
      <c r="P57" s="86"/>
      <c r="Q57" s="86"/>
      <c r="R57" s="86"/>
    </row>
    <row r="58" spans="2:20" ht="3.95" customHeight="1" x14ac:dyDescent="0.15">
      <c r="B58" s="1"/>
      <c r="C58" s="1"/>
      <c r="D58" s="1"/>
      <c r="E58" s="1"/>
      <c r="F58" s="1"/>
      <c r="G58" s="1"/>
      <c r="H58" s="16"/>
      <c r="I58" s="16"/>
      <c r="J58" s="16"/>
      <c r="K58" s="16"/>
      <c r="L58" s="1"/>
      <c r="M58" s="17"/>
      <c r="N58" s="17"/>
      <c r="O58" s="17"/>
      <c r="P58" s="17"/>
      <c r="Q58" s="17"/>
      <c r="R58" s="17"/>
    </row>
    <row r="59" spans="2:20" x14ac:dyDescent="0.15">
      <c r="B59" t="s">
        <v>105</v>
      </c>
    </row>
    <row r="60" spans="2:20" x14ac:dyDescent="0.15">
      <c r="B60" s="264" t="s">
        <v>106</v>
      </c>
      <c r="C60" s="264"/>
      <c r="D60" s="264"/>
      <c r="E60" s="264"/>
      <c r="F60" s="264"/>
      <c r="G60" s="264"/>
      <c r="H60" s="264"/>
      <c r="I60" s="264"/>
      <c r="J60" s="264"/>
      <c r="K60" s="264"/>
      <c r="L60" s="264"/>
      <c r="M60" s="264"/>
      <c r="N60" s="264"/>
      <c r="O60" s="264"/>
      <c r="P60" s="264"/>
      <c r="Q60" s="264"/>
      <c r="R60" s="264"/>
    </row>
    <row r="61" spans="2:20" x14ac:dyDescent="0.15">
      <c r="B61" s="14"/>
      <c r="C61" s="14"/>
      <c r="D61" s="14"/>
      <c r="E61" s="14"/>
      <c r="F61" s="14"/>
      <c r="G61" s="14"/>
      <c r="H61" s="14"/>
      <c r="I61" s="14"/>
      <c r="J61" s="14"/>
      <c r="K61" s="14"/>
      <c r="L61" s="14"/>
      <c r="M61" s="14"/>
      <c r="N61" s="14"/>
      <c r="O61" s="14"/>
      <c r="P61" s="14"/>
      <c r="Q61" s="14"/>
      <c r="R61" s="14"/>
    </row>
    <row r="62" spans="2:20" x14ac:dyDescent="0.15">
      <c r="D62" s="15"/>
      <c r="E62" s="15"/>
      <c r="F62" s="15"/>
      <c r="I62" s="18" t="s">
        <v>108</v>
      </c>
      <c r="J62" s="18" t="s">
        <v>109</v>
      </c>
      <c r="K62" s="18" t="s">
        <v>3</v>
      </c>
    </row>
    <row r="63" spans="2:20" x14ac:dyDescent="0.15">
      <c r="D63" s="15"/>
      <c r="E63" s="15"/>
      <c r="F63" s="15"/>
      <c r="I63" s="15"/>
      <c r="J63" s="15"/>
      <c r="L63" s="15" t="s">
        <v>110</v>
      </c>
    </row>
    <row r="64" spans="2:20" x14ac:dyDescent="0.15">
      <c r="B64" s="265" t="s">
        <v>107</v>
      </c>
      <c r="C64" s="265"/>
      <c r="D64" s="265" t="str">
        <f>IF(利用申込書!I62="","",利用申込書!I62)</f>
        <v/>
      </c>
      <c r="E64" s="265"/>
      <c r="F64" s="265"/>
      <c r="I64" s="15"/>
      <c r="J64" s="15"/>
      <c r="K64" s="15"/>
    </row>
    <row r="65" spans="1:18" x14ac:dyDescent="0.15">
      <c r="B65" s="265"/>
      <c r="C65" s="265"/>
      <c r="D65" s="265"/>
      <c r="E65" s="265"/>
      <c r="F65" s="265"/>
      <c r="I65" s="15"/>
      <c r="J65" s="15"/>
      <c r="K65" s="15"/>
    </row>
    <row r="67" spans="1:18" ht="13.5" customHeight="1" x14ac:dyDescent="0.15">
      <c r="A67" s="81" t="s">
        <v>111</v>
      </c>
      <c r="B67" s="81"/>
      <c r="C67" s="81"/>
      <c r="D67" s="81"/>
      <c r="E67" s="81"/>
      <c r="F67" s="81"/>
      <c r="G67" s="81"/>
      <c r="H67" s="81"/>
      <c r="I67" s="81"/>
      <c r="J67" s="81"/>
      <c r="K67" s="81"/>
      <c r="L67" s="81"/>
      <c r="M67" s="81"/>
      <c r="N67" s="81"/>
      <c r="O67" s="81"/>
      <c r="P67" s="81"/>
      <c r="Q67" s="81"/>
      <c r="R67" s="81"/>
    </row>
    <row r="68" spans="1:18" ht="13.5" customHeight="1" x14ac:dyDescent="0.15">
      <c r="A68" s="81"/>
      <c r="B68" s="81"/>
      <c r="C68" s="81"/>
      <c r="D68" s="81"/>
      <c r="E68" s="81"/>
      <c r="F68" s="81"/>
      <c r="G68" s="81"/>
      <c r="H68" s="81"/>
      <c r="I68" s="81"/>
      <c r="J68" s="81"/>
      <c r="K68" s="81"/>
      <c r="L68" s="81"/>
      <c r="M68" s="81"/>
      <c r="N68" s="81"/>
      <c r="O68" s="81"/>
      <c r="P68" s="81"/>
      <c r="Q68" s="81"/>
      <c r="R68" s="81"/>
    </row>
    <row r="69" spans="1:18" ht="13.5" customHeight="1" x14ac:dyDescent="0.15">
      <c r="B69" s="370" t="s">
        <v>112</v>
      </c>
      <c r="C69" s="371"/>
      <c r="D69" s="371"/>
      <c r="E69" s="371"/>
      <c r="F69" s="371"/>
      <c r="G69" s="371"/>
      <c r="H69" s="371"/>
      <c r="I69" s="371"/>
      <c r="J69" s="371"/>
      <c r="K69" s="371"/>
      <c r="L69" s="371"/>
      <c r="M69" s="371"/>
      <c r="N69" s="371"/>
      <c r="O69" s="371"/>
      <c r="P69" s="371"/>
      <c r="Q69" s="371"/>
    </row>
    <row r="70" spans="1:18" x14ac:dyDescent="0.15">
      <c r="B70" s="371"/>
      <c r="C70" s="371"/>
      <c r="D70" s="371"/>
      <c r="E70" s="371"/>
      <c r="F70" s="371"/>
      <c r="G70" s="371"/>
      <c r="H70" s="371"/>
      <c r="I70" s="371"/>
      <c r="J70" s="371"/>
      <c r="K70" s="371"/>
      <c r="L70" s="371"/>
      <c r="M70" s="371"/>
      <c r="N70" s="371"/>
      <c r="O70" s="371"/>
      <c r="P70" s="371"/>
      <c r="Q70" s="371"/>
    </row>
    <row r="71" spans="1:18" x14ac:dyDescent="0.15">
      <c r="B71" s="371"/>
      <c r="C71" s="371"/>
      <c r="D71" s="371"/>
      <c r="E71" s="371"/>
      <c r="F71" s="371"/>
      <c r="G71" s="371"/>
      <c r="H71" s="371"/>
      <c r="I71" s="371"/>
      <c r="J71" s="371"/>
      <c r="K71" s="371"/>
      <c r="L71" s="371"/>
      <c r="M71" s="371"/>
      <c r="N71" s="371"/>
      <c r="O71" s="371"/>
      <c r="P71" s="371"/>
      <c r="Q71" s="371"/>
    </row>
    <row r="72" spans="1:18" x14ac:dyDescent="0.15">
      <c r="B72" s="371"/>
      <c r="C72" s="371"/>
      <c r="D72" s="371"/>
      <c r="E72" s="371"/>
      <c r="F72" s="371"/>
      <c r="G72" s="371"/>
      <c r="H72" s="371"/>
      <c r="I72" s="371"/>
      <c r="J72" s="371"/>
      <c r="K72" s="371"/>
      <c r="L72" s="371"/>
      <c r="M72" s="371"/>
      <c r="N72" s="371"/>
      <c r="O72" s="371"/>
      <c r="P72" s="371"/>
      <c r="Q72" s="371"/>
    </row>
    <row r="73" spans="1:18" x14ac:dyDescent="0.15">
      <c r="B73" s="371"/>
      <c r="C73" s="371"/>
      <c r="D73" s="371"/>
      <c r="E73" s="371"/>
      <c r="F73" s="371"/>
      <c r="G73" s="371"/>
      <c r="H73" s="371"/>
      <c r="I73" s="371"/>
      <c r="J73" s="371"/>
      <c r="K73" s="371"/>
      <c r="L73" s="371"/>
      <c r="M73" s="371"/>
      <c r="N73" s="371"/>
      <c r="O73" s="371"/>
      <c r="P73" s="371"/>
      <c r="Q73" s="371"/>
    </row>
    <row r="74" spans="1:18" x14ac:dyDescent="0.15">
      <c r="B74" s="371"/>
      <c r="C74" s="371"/>
      <c r="D74" s="371"/>
      <c r="E74" s="371"/>
      <c r="F74" s="371"/>
      <c r="G74" s="371"/>
      <c r="H74" s="371"/>
      <c r="I74" s="371"/>
      <c r="J74" s="371"/>
      <c r="K74" s="371"/>
      <c r="L74" s="371"/>
      <c r="M74" s="371"/>
      <c r="N74" s="371"/>
      <c r="O74" s="371"/>
      <c r="P74" s="371"/>
      <c r="Q74" s="371"/>
    </row>
    <row r="75" spans="1:18" x14ac:dyDescent="0.15">
      <c r="B75" s="371"/>
      <c r="C75" s="371"/>
      <c r="D75" s="371"/>
      <c r="E75" s="371"/>
      <c r="F75" s="371"/>
      <c r="G75" s="371"/>
      <c r="H75" s="371"/>
      <c r="I75" s="371"/>
      <c r="J75" s="371"/>
      <c r="K75" s="371"/>
      <c r="L75" s="371"/>
      <c r="M75" s="371"/>
      <c r="N75" s="371"/>
      <c r="O75" s="371"/>
      <c r="P75" s="371"/>
      <c r="Q75" s="371"/>
    </row>
    <row r="76" spans="1:18" x14ac:dyDescent="0.15">
      <c r="B76" s="371"/>
      <c r="C76" s="371"/>
      <c r="D76" s="371"/>
      <c r="E76" s="371"/>
      <c r="F76" s="371"/>
      <c r="G76" s="371"/>
      <c r="H76" s="371"/>
      <c r="I76" s="371"/>
      <c r="J76" s="371"/>
      <c r="K76" s="371"/>
      <c r="L76" s="371"/>
      <c r="M76" s="371"/>
      <c r="N76" s="371"/>
      <c r="O76" s="371"/>
      <c r="P76" s="371"/>
      <c r="Q76" s="371"/>
    </row>
    <row r="77" spans="1:18" x14ac:dyDescent="0.15">
      <c r="B77" s="371"/>
      <c r="C77" s="371"/>
      <c r="D77" s="371"/>
      <c r="E77" s="371"/>
      <c r="F77" s="371"/>
      <c r="G77" s="371"/>
      <c r="H77" s="371"/>
      <c r="I77" s="371"/>
      <c r="J77" s="371"/>
      <c r="K77" s="371"/>
      <c r="L77" s="371"/>
      <c r="M77" s="371"/>
      <c r="N77" s="371"/>
      <c r="O77" s="371"/>
      <c r="P77" s="371"/>
      <c r="Q77" s="371"/>
    </row>
    <row r="78" spans="1:18" x14ac:dyDescent="0.15">
      <c r="B78" s="371"/>
      <c r="C78" s="371"/>
      <c r="D78" s="371"/>
      <c r="E78" s="371"/>
      <c r="F78" s="371"/>
      <c r="G78" s="371"/>
      <c r="H78" s="371"/>
      <c r="I78" s="371"/>
      <c r="J78" s="371"/>
      <c r="K78" s="371"/>
      <c r="L78" s="371"/>
      <c r="M78" s="371"/>
      <c r="N78" s="371"/>
      <c r="O78" s="371"/>
      <c r="P78" s="371"/>
      <c r="Q78" s="371"/>
    </row>
    <row r="79" spans="1:18" x14ac:dyDescent="0.15">
      <c r="B79" s="371"/>
      <c r="C79" s="371"/>
      <c r="D79" s="371"/>
      <c r="E79" s="371"/>
      <c r="F79" s="371"/>
      <c r="G79" s="371"/>
      <c r="H79" s="371"/>
      <c r="I79" s="371"/>
      <c r="J79" s="371"/>
      <c r="K79" s="371"/>
      <c r="L79" s="371"/>
      <c r="M79" s="371"/>
      <c r="N79" s="371"/>
      <c r="O79" s="371"/>
      <c r="P79" s="371"/>
      <c r="Q79" s="371"/>
    </row>
    <row r="80" spans="1:18" x14ac:dyDescent="0.15">
      <c r="B80" s="371"/>
      <c r="C80" s="371"/>
      <c r="D80" s="371"/>
      <c r="E80" s="371"/>
      <c r="F80" s="371"/>
      <c r="G80" s="371"/>
      <c r="H80" s="371"/>
      <c r="I80" s="371"/>
      <c r="J80" s="371"/>
      <c r="K80" s="371"/>
      <c r="L80" s="371"/>
      <c r="M80" s="371"/>
      <c r="N80" s="371"/>
      <c r="O80" s="371"/>
      <c r="P80" s="371"/>
      <c r="Q80" s="371"/>
    </row>
    <row r="81" spans="2:17" x14ac:dyDescent="0.15">
      <c r="B81" s="371"/>
      <c r="C81" s="371"/>
      <c r="D81" s="371"/>
      <c r="E81" s="371"/>
      <c r="F81" s="371"/>
      <c r="G81" s="371"/>
      <c r="H81" s="371"/>
      <c r="I81" s="371"/>
      <c r="J81" s="371"/>
      <c r="K81" s="371"/>
      <c r="L81" s="371"/>
      <c r="M81" s="371"/>
      <c r="N81" s="371"/>
      <c r="O81" s="371"/>
      <c r="P81" s="371"/>
      <c r="Q81" s="371"/>
    </row>
    <row r="82" spans="2:17" x14ac:dyDescent="0.15">
      <c r="B82" s="371"/>
      <c r="C82" s="371"/>
      <c r="D82" s="371"/>
      <c r="E82" s="371"/>
      <c r="F82" s="371"/>
      <c r="G82" s="371"/>
      <c r="H82" s="371"/>
      <c r="I82" s="371"/>
      <c r="J82" s="371"/>
      <c r="K82" s="371"/>
      <c r="L82" s="371"/>
      <c r="M82" s="371"/>
      <c r="N82" s="371"/>
      <c r="O82" s="371"/>
      <c r="P82" s="371"/>
      <c r="Q82" s="371"/>
    </row>
    <row r="83" spans="2:17" x14ac:dyDescent="0.15">
      <c r="B83" s="371"/>
      <c r="C83" s="371"/>
      <c r="D83" s="371"/>
      <c r="E83" s="371"/>
      <c r="F83" s="371"/>
      <c r="G83" s="371"/>
      <c r="H83" s="371"/>
      <c r="I83" s="371"/>
      <c r="J83" s="371"/>
      <c r="K83" s="371"/>
      <c r="L83" s="371"/>
      <c r="M83" s="371"/>
      <c r="N83" s="371"/>
      <c r="O83" s="371"/>
      <c r="P83" s="371"/>
      <c r="Q83" s="371"/>
    </row>
    <row r="84" spans="2:17" x14ac:dyDescent="0.15">
      <c r="B84" s="371"/>
      <c r="C84" s="371"/>
      <c r="D84" s="371"/>
      <c r="E84" s="371"/>
      <c r="F84" s="371"/>
      <c r="G84" s="371"/>
      <c r="H84" s="371"/>
      <c r="I84" s="371"/>
      <c r="J84" s="371"/>
      <c r="K84" s="371"/>
      <c r="L84" s="371"/>
      <c r="M84" s="371"/>
      <c r="N84" s="371"/>
      <c r="O84" s="371"/>
      <c r="P84" s="371"/>
      <c r="Q84" s="371"/>
    </row>
    <row r="85" spans="2:17" x14ac:dyDescent="0.15">
      <c r="B85" s="371"/>
      <c r="C85" s="371"/>
      <c r="D85" s="371"/>
      <c r="E85" s="371"/>
      <c r="F85" s="371"/>
      <c r="G85" s="371"/>
      <c r="H85" s="371"/>
      <c r="I85" s="371"/>
      <c r="J85" s="371"/>
      <c r="K85" s="371"/>
      <c r="L85" s="371"/>
      <c r="M85" s="371"/>
      <c r="N85" s="371"/>
      <c r="O85" s="371"/>
      <c r="P85" s="371"/>
      <c r="Q85" s="371"/>
    </row>
    <row r="86" spans="2:17" x14ac:dyDescent="0.15">
      <c r="B86" s="371"/>
      <c r="C86" s="371"/>
      <c r="D86" s="371"/>
      <c r="E86" s="371"/>
      <c r="F86" s="371"/>
      <c r="G86" s="371"/>
      <c r="H86" s="371"/>
      <c r="I86" s="371"/>
      <c r="J86" s="371"/>
      <c r="K86" s="371"/>
      <c r="L86" s="371"/>
      <c r="M86" s="371"/>
      <c r="N86" s="371"/>
      <c r="O86" s="371"/>
      <c r="P86" s="371"/>
      <c r="Q86" s="371"/>
    </row>
    <row r="87" spans="2:17" x14ac:dyDescent="0.15">
      <c r="B87" s="371"/>
      <c r="C87" s="371"/>
      <c r="D87" s="371"/>
      <c r="E87" s="371"/>
      <c r="F87" s="371"/>
      <c r="G87" s="371"/>
      <c r="H87" s="371"/>
      <c r="I87" s="371"/>
      <c r="J87" s="371"/>
      <c r="K87" s="371"/>
      <c r="L87" s="371"/>
      <c r="M87" s="371"/>
      <c r="N87" s="371"/>
      <c r="O87" s="371"/>
      <c r="P87" s="371"/>
      <c r="Q87" s="371"/>
    </row>
    <row r="88" spans="2:17" x14ac:dyDescent="0.15">
      <c r="B88" s="371"/>
      <c r="C88" s="371"/>
      <c r="D88" s="371"/>
      <c r="E88" s="371"/>
      <c r="F88" s="371"/>
      <c r="G88" s="371"/>
      <c r="H88" s="371"/>
      <c r="I88" s="371"/>
      <c r="J88" s="371"/>
      <c r="K88" s="371"/>
      <c r="L88" s="371"/>
      <c r="M88" s="371"/>
      <c r="N88" s="371"/>
      <c r="O88" s="371"/>
      <c r="P88" s="371"/>
      <c r="Q88" s="371"/>
    </row>
    <row r="89" spans="2:17" x14ac:dyDescent="0.15">
      <c r="B89" s="371"/>
      <c r="C89" s="371"/>
      <c r="D89" s="371"/>
      <c r="E89" s="371"/>
      <c r="F89" s="371"/>
      <c r="G89" s="371"/>
      <c r="H89" s="371"/>
      <c r="I89" s="371"/>
      <c r="J89" s="371"/>
      <c r="K89" s="371"/>
      <c r="L89" s="371"/>
      <c r="M89" s="371"/>
      <c r="N89" s="371"/>
      <c r="O89" s="371"/>
      <c r="P89" s="371"/>
      <c r="Q89" s="371"/>
    </row>
    <row r="90" spans="2:17" x14ac:dyDescent="0.15">
      <c r="B90" s="371"/>
      <c r="C90" s="371"/>
      <c r="D90" s="371"/>
      <c r="E90" s="371"/>
      <c r="F90" s="371"/>
      <c r="G90" s="371"/>
      <c r="H90" s="371"/>
      <c r="I90" s="371"/>
      <c r="J90" s="371"/>
      <c r="K90" s="371"/>
      <c r="L90" s="371"/>
      <c r="M90" s="371"/>
      <c r="N90" s="371"/>
      <c r="O90" s="371"/>
      <c r="P90" s="371"/>
      <c r="Q90" s="371"/>
    </row>
    <row r="91" spans="2:17" x14ac:dyDescent="0.15">
      <c r="B91" s="371"/>
      <c r="C91" s="371"/>
      <c r="D91" s="371"/>
      <c r="E91" s="371"/>
      <c r="F91" s="371"/>
      <c r="G91" s="371"/>
      <c r="H91" s="371"/>
      <c r="I91" s="371"/>
      <c r="J91" s="371"/>
      <c r="K91" s="371"/>
      <c r="L91" s="371"/>
      <c r="M91" s="371"/>
      <c r="N91" s="371"/>
      <c r="O91" s="371"/>
      <c r="P91" s="371"/>
      <c r="Q91" s="371"/>
    </row>
    <row r="92" spans="2:17" x14ac:dyDescent="0.15">
      <c r="B92" s="371"/>
      <c r="C92" s="371"/>
      <c r="D92" s="371"/>
      <c r="E92" s="371"/>
      <c r="F92" s="371"/>
      <c r="G92" s="371"/>
      <c r="H92" s="371"/>
      <c r="I92" s="371"/>
      <c r="J92" s="371"/>
      <c r="K92" s="371"/>
      <c r="L92" s="371"/>
      <c r="M92" s="371"/>
      <c r="N92" s="371"/>
      <c r="O92" s="371"/>
      <c r="P92" s="371"/>
      <c r="Q92" s="371"/>
    </row>
    <row r="93" spans="2:17" x14ac:dyDescent="0.15">
      <c r="B93" s="371"/>
      <c r="C93" s="371"/>
      <c r="D93" s="371"/>
      <c r="E93" s="371"/>
      <c r="F93" s="371"/>
      <c r="G93" s="371"/>
      <c r="H93" s="371"/>
      <c r="I93" s="371"/>
      <c r="J93" s="371"/>
      <c r="K93" s="371"/>
      <c r="L93" s="371"/>
      <c r="M93" s="371"/>
      <c r="N93" s="371"/>
      <c r="O93" s="371"/>
      <c r="P93" s="371"/>
      <c r="Q93" s="371"/>
    </row>
    <row r="94" spans="2:17" x14ac:dyDescent="0.15">
      <c r="B94" s="371"/>
      <c r="C94" s="371"/>
      <c r="D94" s="371"/>
      <c r="E94" s="371"/>
      <c r="F94" s="371"/>
      <c r="G94" s="371"/>
      <c r="H94" s="371"/>
      <c r="I94" s="371"/>
      <c r="J94" s="371"/>
      <c r="K94" s="371"/>
      <c r="L94" s="371"/>
      <c r="M94" s="371"/>
      <c r="N94" s="371"/>
      <c r="O94" s="371"/>
      <c r="P94" s="371"/>
      <c r="Q94" s="371"/>
    </row>
    <row r="95" spans="2:17" x14ac:dyDescent="0.15">
      <c r="B95" s="371"/>
      <c r="C95" s="371"/>
      <c r="D95" s="371"/>
      <c r="E95" s="371"/>
      <c r="F95" s="371"/>
      <c r="G95" s="371"/>
      <c r="H95" s="371"/>
      <c r="I95" s="371"/>
      <c r="J95" s="371"/>
      <c r="K95" s="371"/>
      <c r="L95" s="371"/>
      <c r="M95" s="371"/>
      <c r="N95" s="371"/>
      <c r="O95" s="371"/>
      <c r="P95" s="371"/>
      <c r="Q95" s="371"/>
    </row>
    <row r="96" spans="2:17" x14ac:dyDescent="0.15">
      <c r="B96" s="371"/>
      <c r="C96" s="371"/>
      <c r="D96" s="371"/>
      <c r="E96" s="371"/>
      <c r="F96" s="371"/>
      <c r="G96" s="371"/>
      <c r="H96" s="371"/>
      <c r="I96" s="371"/>
      <c r="J96" s="371"/>
      <c r="K96" s="371"/>
      <c r="L96" s="371"/>
      <c r="M96" s="371"/>
      <c r="N96" s="371"/>
      <c r="O96" s="371"/>
      <c r="P96" s="371"/>
      <c r="Q96" s="371"/>
    </row>
    <row r="97" spans="2:17" x14ac:dyDescent="0.15">
      <c r="B97" s="371"/>
      <c r="C97" s="371"/>
      <c r="D97" s="371"/>
      <c r="E97" s="371"/>
      <c r="F97" s="371"/>
      <c r="G97" s="371"/>
      <c r="H97" s="371"/>
      <c r="I97" s="371"/>
      <c r="J97" s="371"/>
      <c r="K97" s="371"/>
      <c r="L97" s="371"/>
      <c r="M97" s="371"/>
      <c r="N97" s="371"/>
      <c r="O97" s="371"/>
      <c r="P97" s="371"/>
      <c r="Q97" s="371"/>
    </row>
    <row r="98" spans="2:17" x14ac:dyDescent="0.15">
      <c r="B98" s="371"/>
      <c r="C98" s="371"/>
      <c r="D98" s="371"/>
      <c r="E98" s="371"/>
      <c r="F98" s="371"/>
      <c r="G98" s="371"/>
      <c r="H98" s="371"/>
      <c r="I98" s="371"/>
      <c r="J98" s="371"/>
      <c r="K98" s="371"/>
      <c r="L98" s="371"/>
      <c r="M98" s="371"/>
      <c r="N98" s="371"/>
      <c r="O98" s="371"/>
      <c r="P98" s="371"/>
      <c r="Q98" s="371"/>
    </row>
    <row r="99" spans="2:17" x14ac:dyDescent="0.15">
      <c r="B99" s="371"/>
      <c r="C99" s="371"/>
      <c r="D99" s="371"/>
      <c r="E99" s="371"/>
      <c r="F99" s="371"/>
      <c r="G99" s="371"/>
      <c r="H99" s="371"/>
      <c r="I99" s="371"/>
      <c r="J99" s="371"/>
      <c r="K99" s="371"/>
      <c r="L99" s="371"/>
      <c r="M99" s="371"/>
      <c r="N99" s="371"/>
      <c r="O99" s="371"/>
      <c r="P99" s="371"/>
      <c r="Q99" s="371"/>
    </row>
    <row r="100" spans="2:17" x14ac:dyDescent="0.15">
      <c r="B100" s="371"/>
      <c r="C100" s="371"/>
      <c r="D100" s="371"/>
      <c r="E100" s="371"/>
      <c r="F100" s="371"/>
      <c r="G100" s="371"/>
      <c r="H100" s="371"/>
      <c r="I100" s="371"/>
      <c r="J100" s="371"/>
      <c r="K100" s="371"/>
      <c r="L100" s="371"/>
      <c r="M100" s="371"/>
      <c r="N100" s="371"/>
      <c r="O100" s="371"/>
      <c r="P100" s="371"/>
      <c r="Q100" s="371"/>
    </row>
    <row r="101" spans="2:17" x14ac:dyDescent="0.15">
      <c r="B101" s="371"/>
      <c r="C101" s="371"/>
      <c r="D101" s="371"/>
      <c r="E101" s="371"/>
      <c r="F101" s="371"/>
      <c r="G101" s="371"/>
      <c r="H101" s="371"/>
      <c r="I101" s="371"/>
      <c r="J101" s="371"/>
      <c r="K101" s="371"/>
      <c r="L101" s="371"/>
      <c r="M101" s="371"/>
      <c r="N101" s="371"/>
      <c r="O101" s="371"/>
      <c r="P101" s="371"/>
      <c r="Q101" s="371"/>
    </row>
    <row r="102" spans="2:17" x14ac:dyDescent="0.15">
      <c r="B102" s="371"/>
      <c r="C102" s="371"/>
      <c r="D102" s="371"/>
      <c r="E102" s="371"/>
      <c r="F102" s="371"/>
      <c r="G102" s="371"/>
      <c r="H102" s="371"/>
      <c r="I102" s="371"/>
      <c r="J102" s="371"/>
      <c r="K102" s="371"/>
      <c r="L102" s="371"/>
      <c r="M102" s="371"/>
      <c r="N102" s="371"/>
      <c r="O102" s="371"/>
      <c r="P102" s="371"/>
      <c r="Q102" s="371"/>
    </row>
    <row r="103" spans="2:17" x14ac:dyDescent="0.15">
      <c r="B103" s="371"/>
      <c r="C103" s="371"/>
      <c r="D103" s="371"/>
      <c r="E103" s="371"/>
      <c r="F103" s="371"/>
      <c r="G103" s="371"/>
      <c r="H103" s="371"/>
      <c r="I103" s="371"/>
      <c r="J103" s="371"/>
      <c r="K103" s="371"/>
      <c r="L103" s="371"/>
      <c r="M103" s="371"/>
      <c r="N103" s="371"/>
      <c r="O103" s="371"/>
      <c r="P103" s="371"/>
      <c r="Q103" s="371"/>
    </row>
    <row r="104" spans="2:17" x14ac:dyDescent="0.15">
      <c r="B104" s="371"/>
      <c r="C104" s="371"/>
      <c r="D104" s="371"/>
      <c r="E104" s="371"/>
      <c r="F104" s="371"/>
      <c r="G104" s="371"/>
      <c r="H104" s="371"/>
      <c r="I104" s="371"/>
      <c r="J104" s="371"/>
      <c r="K104" s="371"/>
      <c r="L104" s="371"/>
      <c r="M104" s="371"/>
      <c r="N104" s="371"/>
      <c r="O104" s="371"/>
      <c r="P104" s="371"/>
      <c r="Q104" s="371"/>
    </row>
    <row r="105" spans="2:17" x14ac:dyDescent="0.15">
      <c r="B105" s="371"/>
      <c r="C105" s="371"/>
      <c r="D105" s="371"/>
      <c r="E105" s="371"/>
      <c r="F105" s="371"/>
      <c r="G105" s="371"/>
      <c r="H105" s="371"/>
      <c r="I105" s="371"/>
      <c r="J105" s="371"/>
      <c r="K105" s="371"/>
      <c r="L105" s="371"/>
      <c r="M105" s="371"/>
      <c r="N105" s="371"/>
      <c r="O105" s="371"/>
      <c r="P105" s="371"/>
      <c r="Q105" s="371"/>
    </row>
    <row r="106" spans="2:17" x14ac:dyDescent="0.15">
      <c r="B106" s="371"/>
      <c r="C106" s="371"/>
      <c r="D106" s="371"/>
      <c r="E106" s="371"/>
      <c r="F106" s="371"/>
      <c r="G106" s="371"/>
      <c r="H106" s="371"/>
      <c r="I106" s="371"/>
      <c r="J106" s="371"/>
      <c r="K106" s="371"/>
      <c r="L106" s="371"/>
      <c r="M106" s="371"/>
      <c r="N106" s="371"/>
      <c r="O106" s="371"/>
      <c r="P106" s="371"/>
      <c r="Q106" s="371"/>
    </row>
    <row r="107" spans="2:17" x14ac:dyDescent="0.15">
      <c r="B107" s="371"/>
      <c r="C107" s="371"/>
      <c r="D107" s="371"/>
      <c r="E107" s="371"/>
      <c r="F107" s="371"/>
      <c r="G107" s="371"/>
      <c r="H107" s="371"/>
      <c r="I107" s="371"/>
      <c r="J107" s="371"/>
      <c r="K107" s="371"/>
      <c r="L107" s="371"/>
      <c r="M107" s="371"/>
      <c r="N107" s="371"/>
      <c r="O107" s="371"/>
      <c r="P107" s="371"/>
      <c r="Q107" s="371"/>
    </row>
    <row r="108" spans="2:17" x14ac:dyDescent="0.15">
      <c r="B108" s="371"/>
      <c r="C108" s="371"/>
      <c r="D108" s="371"/>
      <c r="E108" s="371"/>
      <c r="F108" s="371"/>
      <c r="G108" s="371"/>
      <c r="H108" s="371"/>
      <c r="I108" s="371"/>
      <c r="J108" s="371"/>
      <c r="K108" s="371"/>
      <c r="L108" s="371"/>
      <c r="M108" s="371"/>
      <c r="N108" s="371"/>
      <c r="O108" s="371"/>
      <c r="P108" s="371"/>
      <c r="Q108" s="371"/>
    </row>
    <row r="109" spans="2:17" x14ac:dyDescent="0.15">
      <c r="B109" s="371"/>
      <c r="C109" s="371"/>
      <c r="D109" s="371"/>
      <c r="E109" s="371"/>
      <c r="F109" s="371"/>
      <c r="G109" s="371"/>
      <c r="H109" s="371"/>
      <c r="I109" s="371"/>
      <c r="J109" s="371"/>
      <c r="K109" s="371"/>
      <c r="L109" s="371"/>
      <c r="M109" s="371"/>
      <c r="N109" s="371"/>
      <c r="O109" s="371"/>
      <c r="P109" s="371"/>
      <c r="Q109" s="371"/>
    </row>
    <row r="110" spans="2:17" x14ac:dyDescent="0.15">
      <c r="B110" s="371"/>
      <c r="C110" s="371"/>
      <c r="D110" s="371"/>
      <c r="E110" s="371"/>
      <c r="F110" s="371"/>
      <c r="G110" s="371"/>
      <c r="H110" s="371"/>
      <c r="I110" s="371"/>
      <c r="J110" s="371"/>
      <c r="K110" s="371"/>
      <c r="L110" s="371"/>
      <c r="M110" s="371"/>
      <c r="N110" s="371"/>
      <c r="O110" s="371"/>
      <c r="P110" s="371"/>
      <c r="Q110" s="371"/>
    </row>
    <row r="111" spans="2:17" x14ac:dyDescent="0.15">
      <c r="B111" s="371"/>
      <c r="C111" s="371"/>
      <c r="D111" s="371"/>
      <c r="E111" s="371"/>
      <c r="F111" s="371"/>
      <c r="G111" s="371"/>
      <c r="H111" s="371"/>
      <c r="I111" s="371"/>
      <c r="J111" s="371"/>
      <c r="K111" s="371"/>
      <c r="L111" s="371"/>
      <c r="M111" s="371"/>
      <c r="N111" s="371"/>
      <c r="O111" s="371"/>
      <c r="P111" s="371"/>
      <c r="Q111" s="371"/>
    </row>
    <row r="112" spans="2:17" x14ac:dyDescent="0.15">
      <c r="B112" s="371"/>
      <c r="C112" s="371"/>
      <c r="D112" s="371"/>
      <c r="E112" s="371"/>
      <c r="F112" s="371"/>
      <c r="G112" s="371"/>
      <c r="H112" s="371"/>
      <c r="I112" s="371"/>
      <c r="J112" s="371"/>
      <c r="K112" s="371"/>
      <c r="L112" s="371"/>
      <c r="M112" s="371"/>
      <c r="N112" s="371"/>
      <c r="O112" s="371"/>
      <c r="P112" s="371"/>
      <c r="Q112" s="371"/>
    </row>
    <row r="113" spans="2:17" x14ac:dyDescent="0.15">
      <c r="B113" s="371"/>
      <c r="C113" s="371"/>
      <c r="D113" s="371"/>
      <c r="E113" s="371"/>
      <c r="F113" s="371"/>
      <c r="G113" s="371"/>
      <c r="H113" s="371"/>
      <c r="I113" s="371"/>
      <c r="J113" s="371"/>
      <c r="K113" s="371"/>
      <c r="L113" s="371"/>
      <c r="M113" s="371"/>
      <c r="N113" s="371"/>
      <c r="O113" s="371"/>
      <c r="P113" s="371"/>
      <c r="Q113" s="371"/>
    </row>
    <row r="114" spans="2:17" x14ac:dyDescent="0.15">
      <c r="B114" s="371"/>
      <c r="C114" s="371"/>
      <c r="D114" s="371"/>
      <c r="E114" s="371"/>
      <c r="F114" s="371"/>
      <c r="G114" s="371"/>
      <c r="H114" s="371"/>
      <c r="I114" s="371"/>
      <c r="J114" s="371"/>
      <c r="K114" s="371"/>
      <c r="L114" s="371"/>
      <c r="M114" s="371"/>
      <c r="N114" s="371"/>
      <c r="O114" s="371"/>
      <c r="P114" s="371"/>
      <c r="Q114" s="371"/>
    </row>
    <row r="115" spans="2:17" x14ac:dyDescent="0.15">
      <c r="B115" s="371"/>
      <c r="C115" s="371"/>
      <c r="D115" s="371"/>
      <c r="E115" s="371"/>
      <c r="F115" s="371"/>
      <c r="G115" s="371"/>
      <c r="H115" s="371"/>
      <c r="I115" s="371"/>
      <c r="J115" s="371"/>
      <c r="K115" s="371"/>
      <c r="L115" s="371"/>
      <c r="M115" s="371"/>
      <c r="N115" s="371"/>
      <c r="O115" s="371"/>
      <c r="P115" s="371"/>
      <c r="Q115" s="371"/>
    </row>
    <row r="116" spans="2:17" x14ac:dyDescent="0.15">
      <c r="B116" s="371"/>
      <c r="C116" s="371"/>
      <c r="D116" s="371"/>
      <c r="E116" s="371"/>
      <c r="F116" s="371"/>
      <c r="G116" s="371"/>
      <c r="H116" s="371"/>
      <c r="I116" s="371"/>
      <c r="J116" s="371"/>
      <c r="K116" s="371"/>
      <c r="L116" s="371"/>
      <c r="M116" s="371"/>
      <c r="N116" s="371"/>
      <c r="O116" s="371"/>
      <c r="P116" s="371"/>
      <c r="Q116" s="371"/>
    </row>
    <row r="117" spans="2:17" x14ac:dyDescent="0.15">
      <c r="B117" s="371"/>
      <c r="C117" s="371"/>
      <c r="D117" s="371"/>
      <c r="E117" s="371"/>
      <c r="F117" s="371"/>
      <c r="G117" s="371"/>
      <c r="H117" s="371"/>
      <c r="I117" s="371"/>
      <c r="J117" s="371"/>
      <c r="K117" s="371"/>
      <c r="L117" s="371"/>
      <c r="M117" s="371"/>
      <c r="N117" s="371"/>
      <c r="O117" s="371"/>
      <c r="P117" s="371"/>
      <c r="Q117" s="371"/>
    </row>
    <row r="118" spans="2:17" x14ac:dyDescent="0.15">
      <c r="B118" s="371"/>
      <c r="C118" s="371"/>
      <c r="D118" s="371"/>
      <c r="E118" s="371"/>
      <c r="F118" s="371"/>
      <c r="G118" s="371"/>
      <c r="H118" s="371"/>
      <c r="I118" s="371"/>
      <c r="J118" s="371"/>
      <c r="K118" s="371"/>
      <c r="L118" s="371"/>
      <c r="M118" s="371"/>
      <c r="N118" s="371"/>
      <c r="O118" s="371"/>
      <c r="P118" s="371"/>
      <c r="Q118" s="371"/>
    </row>
    <row r="119" spans="2:17" x14ac:dyDescent="0.15">
      <c r="B119" s="371"/>
      <c r="C119" s="371"/>
      <c r="D119" s="371"/>
      <c r="E119" s="371"/>
      <c r="F119" s="371"/>
      <c r="G119" s="371"/>
      <c r="H119" s="371"/>
      <c r="I119" s="371"/>
      <c r="J119" s="371"/>
      <c r="K119" s="371"/>
      <c r="L119" s="371"/>
      <c r="M119" s="371"/>
      <c r="N119" s="371"/>
      <c r="O119" s="371"/>
      <c r="P119" s="371"/>
      <c r="Q119" s="371"/>
    </row>
    <row r="120" spans="2:17" x14ac:dyDescent="0.15">
      <c r="B120" s="371"/>
      <c r="C120" s="371"/>
      <c r="D120" s="371"/>
      <c r="E120" s="371"/>
      <c r="F120" s="371"/>
      <c r="G120" s="371"/>
      <c r="H120" s="371"/>
      <c r="I120" s="371"/>
      <c r="J120" s="371"/>
      <c r="K120" s="371"/>
      <c r="L120" s="371"/>
      <c r="M120" s="371"/>
      <c r="N120" s="371"/>
      <c r="O120" s="371"/>
      <c r="P120" s="371"/>
      <c r="Q120" s="371"/>
    </row>
    <row r="121" spans="2:17" x14ac:dyDescent="0.15">
      <c r="B121" s="371"/>
      <c r="C121" s="371"/>
      <c r="D121" s="371"/>
      <c r="E121" s="371"/>
      <c r="F121" s="371"/>
      <c r="G121" s="371"/>
      <c r="H121" s="371"/>
      <c r="I121" s="371"/>
      <c r="J121" s="371"/>
      <c r="K121" s="371"/>
      <c r="L121" s="371"/>
      <c r="M121" s="371"/>
      <c r="N121" s="371"/>
      <c r="O121" s="371"/>
      <c r="P121" s="371"/>
      <c r="Q121" s="371"/>
    </row>
    <row r="122" spans="2:17" x14ac:dyDescent="0.15">
      <c r="B122" s="371"/>
      <c r="C122" s="371"/>
      <c r="D122" s="371"/>
      <c r="E122" s="371"/>
      <c r="F122" s="371"/>
      <c r="G122" s="371"/>
      <c r="H122" s="371"/>
      <c r="I122" s="371"/>
      <c r="J122" s="371"/>
      <c r="K122" s="371"/>
      <c r="L122" s="371"/>
      <c r="M122" s="371"/>
      <c r="N122" s="371"/>
      <c r="O122" s="371"/>
      <c r="P122" s="371"/>
      <c r="Q122" s="371"/>
    </row>
    <row r="123" spans="2:17" x14ac:dyDescent="0.15">
      <c r="B123" s="371"/>
      <c r="C123" s="371"/>
      <c r="D123" s="371"/>
      <c r="E123" s="371"/>
      <c r="F123" s="371"/>
      <c r="G123" s="371"/>
      <c r="H123" s="371"/>
      <c r="I123" s="371"/>
      <c r="J123" s="371"/>
      <c r="K123" s="371"/>
      <c r="L123" s="371"/>
      <c r="M123" s="371"/>
      <c r="N123" s="371"/>
      <c r="O123" s="371"/>
      <c r="P123" s="371"/>
      <c r="Q123" s="371"/>
    </row>
    <row r="124" spans="2:17" x14ac:dyDescent="0.15">
      <c r="B124" s="371"/>
      <c r="C124" s="371"/>
      <c r="D124" s="371"/>
      <c r="E124" s="371"/>
      <c r="F124" s="371"/>
      <c r="G124" s="371"/>
      <c r="H124" s="371"/>
      <c r="I124" s="371"/>
      <c r="J124" s="371"/>
      <c r="K124" s="371"/>
      <c r="L124" s="371"/>
      <c r="M124" s="371"/>
      <c r="N124" s="371"/>
      <c r="O124" s="371"/>
      <c r="P124" s="371"/>
      <c r="Q124" s="371"/>
    </row>
    <row r="125" spans="2:17" x14ac:dyDescent="0.15">
      <c r="B125" s="371"/>
      <c r="C125" s="371"/>
      <c r="D125" s="371"/>
      <c r="E125" s="371"/>
      <c r="F125" s="371"/>
      <c r="G125" s="371"/>
      <c r="H125" s="371"/>
      <c r="I125" s="371"/>
      <c r="J125" s="371"/>
      <c r="K125" s="371"/>
      <c r="L125" s="371"/>
      <c r="M125" s="371"/>
      <c r="N125" s="371"/>
      <c r="O125" s="371"/>
      <c r="P125" s="371"/>
      <c r="Q125" s="371"/>
    </row>
    <row r="126" spans="2:17" x14ac:dyDescent="0.15">
      <c r="B126" s="371"/>
      <c r="C126" s="371"/>
      <c r="D126" s="371"/>
      <c r="E126" s="371"/>
      <c r="F126" s="371"/>
      <c r="G126" s="371"/>
      <c r="H126" s="371"/>
      <c r="I126" s="371"/>
      <c r="J126" s="371"/>
      <c r="K126" s="371"/>
      <c r="L126" s="371"/>
      <c r="M126" s="371"/>
      <c r="N126" s="371"/>
      <c r="O126" s="371"/>
      <c r="P126" s="371"/>
      <c r="Q126" s="371"/>
    </row>
    <row r="127" spans="2:17" x14ac:dyDescent="0.15">
      <c r="B127" s="371"/>
      <c r="C127" s="371"/>
      <c r="D127" s="371"/>
      <c r="E127" s="371"/>
      <c r="F127" s="371"/>
      <c r="G127" s="371"/>
      <c r="H127" s="371"/>
      <c r="I127" s="371"/>
      <c r="J127" s="371"/>
      <c r="K127" s="371"/>
      <c r="L127" s="371"/>
      <c r="M127" s="371"/>
      <c r="N127" s="371"/>
      <c r="O127" s="371"/>
      <c r="P127" s="371"/>
      <c r="Q127" s="371"/>
    </row>
    <row r="128" spans="2:17" x14ac:dyDescent="0.15">
      <c r="B128" s="371"/>
      <c r="C128" s="371"/>
      <c r="D128" s="371"/>
      <c r="E128" s="371"/>
      <c r="F128" s="371"/>
      <c r="G128" s="371"/>
      <c r="H128" s="371"/>
      <c r="I128" s="371"/>
      <c r="J128" s="371"/>
      <c r="K128" s="371"/>
      <c r="L128" s="371"/>
      <c r="M128" s="371"/>
      <c r="N128" s="371"/>
      <c r="O128" s="371"/>
      <c r="P128" s="371"/>
      <c r="Q128" s="371"/>
    </row>
    <row r="129" spans="2:17" x14ac:dyDescent="0.15">
      <c r="B129" s="371"/>
      <c r="C129" s="371"/>
      <c r="D129" s="371"/>
      <c r="E129" s="371"/>
      <c r="F129" s="371"/>
      <c r="G129" s="371"/>
      <c r="H129" s="371"/>
      <c r="I129" s="371"/>
      <c r="J129" s="371"/>
      <c r="K129" s="371"/>
      <c r="L129" s="371"/>
      <c r="M129" s="371"/>
      <c r="N129" s="371"/>
      <c r="O129" s="371"/>
      <c r="P129" s="371"/>
      <c r="Q129" s="371"/>
    </row>
  </sheetData>
  <mergeCells count="234">
    <mergeCell ref="M9:R9"/>
    <mergeCell ref="K10:L10"/>
    <mergeCell ref="M10:R10"/>
    <mergeCell ref="K11:L11"/>
    <mergeCell ref="M11:R11"/>
    <mergeCell ref="B13:R13"/>
    <mergeCell ref="A2:R3"/>
    <mergeCell ref="N4:R4"/>
    <mergeCell ref="J6:J11"/>
    <mergeCell ref="K6:L6"/>
    <mergeCell ref="M6:R6"/>
    <mergeCell ref="K7:L7"/>
    <mergeCell ref="M7:R7"/>
    <mergeCell ref="K8:L8"/>
    <mergeCell ref="M8:R8"/>
    <mergeCell ref="K9:L9"/>
    <mergeCell ref="B14:E14"/>
    <mergeCell ref="F14:R14"/>
    <mergeCell ref="B15:E15"/>
    <mergeCell ref="F15:R15"/>
    <mergeCell ref="B16:B26"/>
    <mergeCell ref="C16:H16"/>
    <mergeCell ref="I16:J16"/>
    <mergeCell ref="K16:L16"/>
    <mergeCell ref="M16:N16"/>
    <mergeCell ref="O16:P16"/>
    <mergeCell ref="C21:D25"/>
    <mergeCell ref="E19:F20"/>
    <mergeCell ref="G19:H19"/>
    <mergeCell ref="I19:J19"/>
    <mergeCell ref="K19:L19"/>
    <mergeCell ref="M19:N19"/>
    <mergeCell ref="Q16:R16"/>
    <mergeCell ref="C17:D20"/>
    <mergeCell ref="E17:F18"/>
    <mergeCell ref="G17:H17"/>
    <mergeCell ref="I17:J17"/>
    <mergeCell ref="K17:L17"/>
    <mergeCell ref="M17:N17"/>
    <mergeCell ref="O17:P17"/>
    <mergeCell ref="Q17:R17"/>
    <mergeCell ref="G18:H18"/>
    <mergeCell ref="O19:P19"/>
    <mergeCell ref="Q19:R19"/>
    <mergeCell ref="G20:H20"/>
    <mergeCell ref="I20:J20"/>
    <mergeCell ref="K20:L20"/>
    <mergeCell ref="M20:N20"/>
    <mergeCell ref="O20:P20"/>
    <mergeCell ref="Q20:R20"/>
    <mergeCell ref="I18:J18"/>
    <mergeCell ref="K18:L18"/>
    <mergeCell ref="M18:N18"/>
    <mergeCell ref="O18:P18"/>
    <mergeCell ref="Q18:R18"/>
    <mergeCell ref="O21:P21"/>
    <mergeCell ref="Q21:R21"/>
    <mergeCell ref="G22:H22"/>
    <mergeCell ref="I22:J22"/>
    <mergeCell ref="K22:L22"/>
    <mergeCell ref="M22:N22"/>
    <mergeCell ref="O22:P22"/>
    <mergeCell ref="Q22:R22"/>
    <mergeCell ref="E21:F22"/>
    <mergeCell ref="G21:H21"/>
    <mergeCell ref="I21:J21"/>
    <mergeCell ref="K21:L21"/>
    <mergeCell ref="M21:N21"/>
    <mergeCell ref="E23:H23"/>
    <mergeCell ref="J23:M23"/>
    <mergeCell ref="E24:F25"/>
    <mergeCell ref="G24:H24"/>
    <mergeCell ref="Q25:R25"/>
    <mergeCell ref="D26:H26"/>
    <mergeCell ref="J26:L26"/>
    <mergeCell ref="M26:N26"/>
    <mergeCell ref="O26:Q26"/>
    <mergeCell ref="I24:J24"/>
    <mergeCell ref="K24:L24"/>
    <mergeCell ref="M24:N24"/>
    <mergeCell ref="O24:P24"/>
    <mergeCell ref="Q24:R24"/>
    <mergeCell ref="G25:H25"/>
    <mergeCell ref="I25:J25"/>
    <mergeCell ref="K25:L25"/>
    <mergeCell ref="M25:N25"/>
    <mergeCell ref="O25:P25"/>
    <mergeCell ref="B27:B44"/>
    <mergeCell ref="C27:C34"/>
    <mergeCell ref="E27:G27"/>
    <mergeCell ref="I27:J27"/>
    <mergeCell ref="L27:M27"/>
    <mergeCell ref="N27:O27"/>
    <mergeCell ref="E29:G29"/>
    <mergeCell ref="I29:J29"/>
    <mergeCell ref="L29:M29"/>
    <mergeCell ref="N29:O29"/>
    <mergeCell ref="E31:G31"/>
    <mergeCell ref="I31:J31"/>
    <mergeCell ref="L31:M31"/>
    <mergeCell ref="N31:O31"/>
    <mergeCell ref="E34:G34"/>
    <mergeCell ref="I34:J34"/>
    <mergeCell ref="L34:M34"/>
    <mergeCell ref="N34:O34"/>
    <mergeCell ref="C44:O44"/>
    <mergeCell ref="P29:Q29"/>
    <mergeCell ref="E30:G30"/>
    <mergeCell ref="I30:J30"/>
    <mergeCell ref="L30:M30"/>
    <mergeCell ref="N30:O30"/>
    <mergeCell ref="P30:Q30"/>
    <mergeCell ref="P27:Q27"/>
    <mergeCell ref="E28:G28"/>
    <mergeCell ref="I28:J28"/>
    <mergeCell ref="L28:M28"/>
    <mergeCell ref="N28:O28"/>
    <mergeCell ref="P28:Q28"/>
    <mergeCell ref="P31:Q31"/>
    <mergeCell ref="E32:G32"/>
    <mergeCell ref="I32:J32"/>
    <mergeCell ref="L32:M32"/>
    <mergeCell ref="N32:O32"/>
    <mergeCell ref="P32:Q32"/>
    <mergeCell ref="E33:G33"/>
    <mergeCell ref="I33:J33"/>
    <mergeCell ref="L33:M33"/>
    <mergeCell ref="N33:O33"/>
    <mergeCell ref="P33:Q33"/>
    <mergeCell ref="P34:Q34"/>
    <mergeCell ref="P36:Q36"/>
    <mergeCell ref="E37:G37"/>
    <mergeCell ref="I37:J37"/>
    <mergeCell ref="L37:M37"/>
    <mergeCell ref="N37:O37"/>
    <mergeCell ref="P37:Q37"/>
    <mergeCell ref="C35:C37"/>
    <mergeCell ref="E35:G35"/>
    <mergeCell ref="I35:J35"/>
    <mergeCell ref="L35:M35"/>
    <mergeCell ref="N35:O35"/>
    <mergeCell ref="P35:Q35"/>
    <mergeCell ref="E36:G36"/>
    <mergeCell ref="I36:J36"/>
    <mergeCell ref="L36:M36"/>
    <mergeCell ref="N36:O36"/>
    <mergeCell ref="P39:Q39"/>
    <mergeCell ref="E40:G40"/>
    <mergeCell ref="I40:J40"/>
    <mergeCell ref="L40:M40"/>
    <mergeCell ref="N40:O40"/>
    <mergeCell ref="P40:Q40"/>
    <mergeCell ref="C38:C43"/>
    <mergeCell ref="E38:G38"/>
    <mergeCell ref="I38:J38"/>
    <mergeCell ref="L38:M38"/>
    <mergeCell ref="N38:O38"/>
    <mergeCell ref="P38:Q38"/>
    <mergeCell ref="E39:G39"/>
    <mergeCell ref="I39:J39"/>
    <mergeCell ref="L39:M39"/>
    <mergeCell ref="N39:O39"/>
    <mergeCell ref="E43:G43"/>
    <mergeCell ref="I43:J43"/>
    <mergeCell ref="L43:M43"/>
    <mergeCell ref="N43:O43"/>
    <mergeCell ref="P43:Q43"/>
    <mergeCell ref="P44:Q44"/>
    <mergeCell ref="E41:G41"/>
    <mergeCell ref="I41:J41"/>
    <mergeCell ref="L41:M41"/>
    <mergeCell ref="N41:O41"/>
    <mergeCell ref="P41:Q41"/>
    <mergeCell ref="E42:G42"/>
    <mergeCell ref="I42:J42"/>
    <mergeCell ref="L42:M42"/>
    <mergeCell ref="N42:O42"/>
    <mergeCell ref="P42:Q42"/>
    <mergeCell ref="P47:Q47"/>
    <mergeCell ref="E48:G48"/>
    <mergeCell ref="I48:J48"/>
    <mergeCell ref="L48:M48"/>
    <mergeCell ref="N48:O48"/>
    <mergeCell ref="P48:Q48"/>
    <mergeCell ref="P45:Q45"/>
    <mergeCell ref="E46:G46"/>
    <mergeCell ref="I46:J46"/>
    <mergeCell ref="L46:M46"/>
    <mergeCell ref="N46:O46"/>
    <mergeCell ref="P46:Q46"/>
    <mergeCell ref="E45:G45"/>
    <mergeCell ref="I45:J45"/>
    <mergeCell ref="L45:M45"/>
    <mergeCell ref="N45:O45"/>
    <mergeCell ref="E47:G47"/>
    <mergeCell ref="I47:J47"/>
    <mergeCell ref="L47:M47"/>
    <mergeCell ref="N47:O47"/>
    <mergeCell ref="I52:J52"/>
    <mergeCell ref="L52:M52"/>
    <mergeCell ref="C49:C50"/>
    <mergeCell ref="E49:G49"/>
    <mergeCell ref="I49:J49"/>
    <mergeCell ref="L49:M49"/>
    <mergeCell ref="N49:O49"/>
    <mergeCell ref="P49:Q49"/>
    <mergeCell ref="E50:G50"/>
    <mergeCell ref="I50:J50"/>
    <mergeCell ref="L50:M50"/>
    <mergeCell ref="N50:O50"/>
    <mergeCell ref="A67:R68"/>
    <mergeCell ref="B69:Q129"/>
    <mergeCell ref="B64:C65"/>
    <mergeCell ref="D64:F65"/>
    <mergeCell ref="B60:R60"/>
    <mergeCell ref="N52:O52"/>
    <mergeCell ref="P52:Q52"/>
    <mergeCell ref="C53:O53"/>
    <mergeCell ref="P53:Q53"/>
    <mergeCell ref="B56:D57"/>
    <mergeCell ref="E56:G57"/>
    <mergeCell ref="H56:K57"/>
    <mergeCell ref="L56:L57"/>
    <mergeCell ref="M56:R57"/>
    <mergeCell ref="B45:B53"/>
    <mergeCell ref="C45:C47"/>
    <mergeCell ref="P50:Q50"/>
    <mergeCell ref="C51:C52"/>
    <mergeCell ref="E51:G51"/>
    <mergeCell ref="I51:J51"/>
    <mergeCell ref="L51:M51"/>
    <mergeCell ref="N51:O51"/>
    <mergeCell ref="P51:Q51"/>
    <mergeCell ref="E52:G52"/>
  </mergeCells>
  <phoneticPr fontId="2"/>
  <dataValidations count="2">
    <dataValidation type="list" allowBlank="1" showInputMessage="1" showErrorMessage="1" sqref="D26:H26" xr:uid="{00000000-0002-0000-0200-000000000000}">
      <formula1>$V$17:$V$26</formula1>
    </dataValidation>
    <dataValidation type="list" allowBlank="1" showInputMessage="1" showErrorMessage="1" sqref="J26:L26" xr:uid="{00000000-0002-0000-0200-000001000000}">
      <formula1>$I$16:$R$16</formula1>
    </dataValidation>
  </dataValidations>
  <pageMargins left="0.51181102362204722" right="0" top="0.35433070866141736" bottom="0.15748031496062992" header="0.31496062992125984" footer="0.31496062992125984"/>
  <pageSetup paperSize="9" orientation="portrait" r:id="rId1"/>
  <ignoredErrors>
    <ignoredError sqref="P35" formula="1"/>
    <ignoredError sqref="AC45:AC4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利用申込書</vt:lpstr>
      <vt:lpstr>利用承認書</vt:lpstr>
      <vt:lpstr>記入例!Print_Area</vt:lpstr>
      <vt:lpstr>利用承認書!Print_Area</vt:lpstr>
      <vt:lpstr>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soudan-07</cp:lastModifiedBy>
  <cp:lastPrinted>2022-08-31T01:26:00Z</cp:lastPrinted>
  <dcterms:created xsi:type="dcterms:W3CDTF">2020-12-03T02:55:15Z</dcterms:created>
  <dcterms:modified xsi:type="dcterms:W3CDTF">2022-09-07T04:56:51Z</dcterms:modified>
</cp:coreProperties>
</file>